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codeName="ThisWorkbook"/>
  <mc:AlternateContent xmlns:mc="http://schemas.openxmlformats.org/markup-compatibility/2006">
    <mc:Choice Requires="x15">
      <x15ac:absPath xmlns:x15ac="http://schemas.microsoft.com/office/spreadsheetml/2010/11/ac" url="\\landisk-00\disk1\パソコン講習用フォルダ\PCデータ活用教材ファイル\"/>
    </mc:Choice>
  </mc:AlternateContent>
  <xr:revisionPtr revIDLastSave="0" documentId="13_ncr:1_{C2420373-75B7-4936-A1E1-F2F1CCC1921B}" xr6:coauthVersionLast="36" xr6:coauthVersionMax="36" xr10:uidLastSave="{00000000-0000-0000-0000-000000000000}"/>
  <bookViews>
    <workbookView xWindow="0" yWindow="0" windowWidth="23040" windowHeight="9405" xr2:uid="{00000000-000D-0000-FFFF-FFFF00000000}"/>
  </bookViews>
  <sheets>
    <sheet name="英語検定試験成績表" sheetId="4" r:id="rId1"/>
    <sheet name="英語検定試験成績表計" sheetId="5" r:id="rId2"/>
    <sheet name="関数の入力　完成" sheetId="1" r:id="rId3"/>
    <sheet name="並べ替え　完成" sheetId="2" r:id="rId4"/>
    <sheet name="フィルター　完成" sheetId="3" r:id="rId5"/>
  </sheets>
  <definedNames>
    <definedName name="_xlnm._FilterDatabase" localSheetId="4" hidden="1">'フィルター　完成'!$A$3:$H$28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5" l="1"/>
  <c r="G28" i="5"/>
  <c r="H27" i="5"/>
  <c r="G27" i="5"/>
  <c r="H26" i="5"/>
  <c r="G26" i="5"/>
  <c r="H25" i="5"/>
  <c r="G25" i="5"/>
  <c r="H24" i="5"/>
  <c r="G24" i="5"/>
  <c r="H23" i="5"/>
  <c r="G23" i="5"/>
  <c r="H22" i="5"/>
  <c r="G22" i="5"/>
  <c r="H21" i="5"/>
  <c r="G21" i="5"/>
  <c r="H20" i="5"/>
  <c r="G20" i="5"/>
  <c r="H19" i="5"/>
  <c r="G19" i="5"/>
  <c r="H18" i="5"/>
  <c r="G18" i="5"/>
  <c r="H17" i="5"/>
  <c r="G17" i="5"/>
  <c r="H16" i="5"/>
  <c r="G16" i="5"/>
  <c r="H15" i="5"/>
  <c r="G15" i="5"/>
  <c r="H14" i="5"/>
  <c r="G14" i="5"/>
  <c r="H13" i="5"/>
  <c r="G13" i="5"/>
  <c r="H12" i="5"/>
  <c r="G12" i="5"/>
  <c r="H11" i="5"/>
  <c r="G11" i="5"/>
  <c r="H10" i="5"/>
  <c r="G10" i="5"/>
  <c r="H9" i="5"/>
  <c r="G9" i="5"/>
  <c r="H8" i="5"/>
  <c r="G8" i="5"/>
  <c r="H7" i="5"/>
  <c r="G7" i="5"/>
  <c r="H6" i="5"/>
  <c r="G6" i="5"/>
  <c r="H5" i="5"/>
  <c r="G5" i="5"/>
  <c r="H4" i="5"/>
  <c r="G4" i="5"/>
  <c r="B29" i="5"/>
  <c r="E29" i="5" l="1"/>
  <c r="D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29" i="5" s="1"/>
  <c r="F28" i="4" l="1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28" i="3" l="1"/>
  <c r="H28" i="3" s="1"/>
  <c r="F27" i="3"/>
  <c r="H27" i="3" s="1"/>
  <c r="F26" i="3"/>
  <c r="H26" i="3" s="1"/>
  <c r="F25" i="3"/>
  <c r="H25" i="3" s="1"/>
  <c r="F24" i="3"/>
  <c r="H24" i="3" s="1"/>
  <c r="F23" i="3"/>
  <c r="H23" i="3" s="1"/>
  <c r="F22" i="3"/>
  <c r="H22" i="3" s="1"/>
  <c r="F21" i="3"/>
  <c r="H21" i="3" s="1"/>
  <c r="F20" i="3"/>
  <c r="H20" i="3" s="1"/>
  <c r="F19" i="3"/>
  <c r="H19" i="3" s="1"/>
  <c r="F18" i="3"/>
  <c r="H18" i="3" s="1"/>
  <c r="F17" i="3"/>
  <c r="H17" i="3" s="1"/>
  <c r="F16" i="3"/>
  <c r="H16" i="3" s="1"/>
  <c r="F15" i="3"/>
  <c r="H15" i="3" s="1"/>
  <c r="F14" i="3"/>
  <c r="H14" i="3" s="1"/>
  <c r="F13" i="3"/>
  <c r="H13" i="3" s="1"/>
  <c r="F12" i="3"/>
  <c r="H12" i="3" s="1"/>
  <c r="F11" i="3"/>
  <c r="H11" i="3" s="1"/>
  <c r="F10" i="3"/>
  <c r="H10" i="3" s="1"/>
  <c r="F9" i="3"/>
  <c r="H9" i="3" s="1"/>
  <c r="F8" i="3"/>
  <c r="H8" i="3" s="1"/>
  <c r="F7" i="3"/>
  <c r="H7" i="3" s="1"/>
  <c r="F6" i="3"/>
  <c r="H6" i="3" s="1"/>
  <c r="L5" i="3"/>
  <c r="K5" i="3"/>
  <c r="F5" i="3"/>
  <c r="H5" i="3" s="1"/>
  <c r="L4" i="3"/>
  <c r="K4" i="3"/>
  <c r="F4" i="3"/>
  <c r="H4" i="3" s="1"/>
  <c r="F17" i="2"/>
  <c r="H17" i="2" s="1"/>
  <c r="F12" i="2"/>
  <c r="H12" i="2" s="1"/>
  <c r="F7" i="2"/>
  <c r="H7" i="2" s="1"/>
  <c r="F24" i="2"/>
  <c r="H24" i="2" s="1"/>
  <c r="F27" i="2"/>
  <c r="H27" i="2" s="1"/>
  <c r="F13" i="2"/>
  <c r="H13" i="2" s="1"/>
  <c r="F16" i="2"/>
  <c r="H16" i="2" s="1"/>
  <c r="F6" i="2"/>
  <c r="H6" i="2" s="1"/>
  <c r="F18" i="2"/>
  <c r="H18" i="2" s="1"/>
  <c r="F21" i="2"/>
  <c r="H21" i="2" s="1"/>
  <c r="F25" i="2"/>
  <c r="H25" i="2" s="1"/>
  <c r="F10" i="2"/>
  <c r="H10" i="2" s="1"/>
  <c r="F11" i="2"/>
  <c r="H11" i="2" s="1"/>
  <c r="F15" i="2"/>
  <c r="H15" i="2" s="1"/>
  <c r="F8" i="2"/>
  <c r="H8" i="2" s="1"/>
  <c r="F5" i="2"/>
  <c r="H5" i="2" s="1"/>
  <c r="F23" i="2"/>
  <c r="H23" i="2" s="1"/>
  <c r="F26" i="2"/>
  <c r="H26" i="2" s="1"/>
  <c r="F4" i="2"/>
  <c r="H4" i="2" s="1"/>
  <c r="F14" i="2"/>
  <c r="H14" i="2" s="1"/>
  <c r="F28" i="2"/>
  <c r="H28" i="2" s="1"/>
  <c r="F20" i="2"/>
  <c r="H20" i="2" s="1"/>
  <c r="F19" i="2"/>
  <c r="H19" i="2" s="1"/>
  <c r="L5" i="2"/>
  <c r="K5" i="2"/>
  <c r="F9" i="2"/>
  <c r="H9" i="2" s="1"/>
  <c r="L4" i="2"/>
  <c r="K4" i="2"/>
  <c r="F22" i="2"/>
  <c r="H22" i="2" s="1"/>
  <c r="G5" i="3" l="1"/>
  <c r="G8" i="3"/>
  <c r="G24" i="3"/>
  <c r="G7" i="3"/>
  <c r="G12" i="3"/>
  <c r="G20" i="3"/>
  <c r="G28" i="3"/>
  <c r="G16" i="3"/>
  <c r="G4" i="3"/>
  <c r="G11" i="3"/>
  <c r="G15" i="3"/>
  <c r="G19" i="3"/>
  <c r="G27" i="3"/>
  <c r="G6" i="3"/>
  <c r="G10" i="3"/>
  <c r="G18" i="3"/>
  <c r="G22" i="3"/>
  <c r="G26" i="3"/>
  <c r="G23" i="3"/>
  <c r="G14" i="3"/>
  <c r="G9" i="3"/>
  <c r="G13" i="3"/>
  <c r="G17" i="3"/>
  <c r="G21" i="3"/>
  <c r="G25" i="3"/>
  <c r="G22" i="2"/>
  <c r="G26" i="2"/>
  <c r="G21" i="2"/>
  <c r="G12" i="2"/>
  <c r="G5" i="2"/>
  <c r="G6" i="2"/>
  <c r="G10" i="2"/>
  <c r="G24" i="2"/>
  <c r="G14" i="2"/>
  <c r="G9" i="2"/>
  <c r="G20" i="2"/>
  <c r="G15" i="2"/>
  <c r="G18" i="2"/>
  <c r="G13" i="2"/>
  <c r="G19" i="2"/>
  <c r="G4" i="2"/>
  <c r="G8" i="2"/>
  <c r="G25" i="2"/>
  <c r="G16" i="2"/>
  <c r="G7" i="2"/>
  <c r="G27" i="2"/>
  <c r="G23" i="2"/>
  <c r="G17" i="2"/>
  <c r="G28" i="2"/>
  <c r="G11" i="2"/>
  <c r="L5" i="1"/>
  <c r="K5" i="1"/>
  <c r="L4" i="1"/>
  <c r="K4" i="1"/>
  <c r="F5" i="1"/>
  <c r="H5" i="1" s="1"/>
  <c r="F6" i="1"/>
  <c r="H6" i="1" s="1"/>
  <c r="F7" i="1"/>
  <c r="H7" i="1" s="1"/>
  <c r="F8" i="1"/>
  <c r="H8" i="1" s="1"/>
  <c r="F9" i="1"/>
  <c r="H9" i="1" s="1"/>
  <c r="F10" i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4" i="1"/>
  <c r="H4" i="1" s="1"/>
  <c r="G25" i="1" l="1"/>
  <c r="G4" i="1"/>
  <c r="G21" i="1"/>
  <c r="G13" i="1"/>
  <c r="G9" i="1"/>
  <c r="G20" i="1"/>
  <c r="G28" i="1"/>
  <c r="G8" i="1"/>
  <c r="H10" i="1"/>
  <c r="G17" i="1"/>
  <c r="G24" i="1"/>
  <c r="G16" i="1"/>
  <c r="G12" i="1"/>
  <c r="G27" i="1"/>
  <c r="G23" i="1"/>
  <c r="G19" i="1"/>
  <c r="G15" i="1"/>
  <c r="G11" i="1"/>
  <c r="G7" i="1"/>
  <c r="G26" i="1"/>
  <c r="G22" i="1"/>
  <c r="G18" i="1"/>
  <c r="G14" i="1"/>
  <c r="G10" i="1"/>
  <c r="G6" i="1"/>
  <c r="G5" i="1"/>
</calcChain>
</file>

<file path=xl/sharedStrings.xml><?xml version="1.0" encoding="utf-8"?>
<sst xmlns="http://schemas.openxmlformats.org/spreadsheetml/2006/main" count="444" uniqueCount="70">
  <si>
    <t>受験番号</t>
    <rPh sb="0" eb="2">
      <t>ジュケン</t>
    </rPh>
    <rPh sb="2" eb="4">
      <t>バンゴウ</t>
    </rPh>
    <phoneticPr fontId="1"/>
  </si>
  <si>
    <t>氏名</t>
    <rPh sb="0" eb="2">
      <t>シメイ</t>
    </rPh>
    <phoneticPr fontId="1"/>
  </si>
  <si>
    <t>教室名</t>
    <rPh sb="0" eb="2">
      <t>キョウシツ</t>
    </rPh>
    <rPh sb="2" eb="3">
      <t>ナ</t>
    </rPh>
    <phoneticPr fontId="1"/>
  </si>
  <si>
    <t>合計</t>
    <rPh sb="0" eb="2">
      <t>ゴウケイ</t>
    </rPh>
    <phoneticPr fontId="1"/>
  </si>
  <si>
    <t>順位</t>
    <rPh sb="0" eb="2">
      <t>ジュンイ</t>
    </rPh>
    <phoneticPr fontId="1"/>
  </si>
  <si>
    <t>合否</t>
    <rPh sb="0" eb="2">
      <t>ゴウヒ</t>
    </rPh>
    <phoneticPr fontId="1"/>
  </si>
  <si>
    <t>A1604001</t>
    <phoneticPr fontId="1"/>
  </si>
  <si>
    <t>A1604002</t>
    <phoneticPr fontId="1"/>
  </si>
  <si>
    <t>A1604003</t>
  </si>
  <si>
    <t>A1604004</t>
  </si>
  <si>
    <t>A1604005</t>
  </si>
  <si>
    <t>A1604006</t>
  </si>
  <si>
    <t>A1604007</t>
  </si>
  <si>
    <t>A1604008</t>
  </si>
  <si>
    <t>A1604009</t>
  </si>
  <si>
    <t>A1604010</t>
  </si>
  <si>
    <t>A1604011</t>
  </si>
  <si>
    <t>A1604012</t>
  </si>
  <si>
    <t>A1604013</t>
  </si>
  <si>
    <t>A1604014</t>
  </si>
  <si>
    <t>A1604015</t>
  </si>
  <si>
    <t>A1604016</t>
  </si>
  <si>
    <t>A1604017</t>
  </si>
  <si>
    <t>A1604018</t>
  </si>
  <si>
    <t>A1604019</t>
  </si>
  <si>
    <t>A1604020</t>
  </si>
  <si>
    <t>A1604021</t>
  </si>
  <si>
    <t>A1604022</t>
  </si>
  <si>
    <t>A1604023</t>
  </si>
  <si>
    <t>A1604024</t>
  </si>
  <si>
    <t>A1604025</t>
  </si>
  <si>
    <t>新宿</t>
    <rPh sb="0" eb="2">
      <t>シンジュク</t>
    </rPh>
    <phoneticPr fontId="1"/>
  </si>
  <si>
    <t>銀座</t>
    <rPh sb="0" eb="2">
      <t>ギンザ</t>
    </rPh>
    <phoneticPr fontId="1"/>
  </si>
  <si>
    <t>渋谷</t>
    <rPh sb="0" eb="2">
      <t>シブヤ</t>
    </rPh>
    <phoneticPr fontId="1"/>
  </si>
  <si>
    <t>横浜</t>
    <rPh sb="0" eb="2">
      <t>ヨコハマ</t>
    </rPh>
    <phoneticPr fontId="1"/>
  </si>
  <si>
    <t>船橋</t>
    <rPh sb="0" eb="2">
      <t>フナバシ</t>
    </rPh>
    <phoneticPr fontId="1"/>
  </si>
  <si>
    <t>浦和</t>
    <rPh sb="0" eb="2">
      <t>ウラワ</t>
    </rPh>
    <phoneticPr fontId="1"/>
  </si>
  <si>
    <t>加藤　真一</t>
    <rPh sb="0" eb="2">
      <t>カトウ</t>
    </rPh>
    <rPh sb="3" eb="5">
      <t>シンイチ</t>
    </rPh>
    <phoneticPr fontId="1"/>
  </si>
  <si>
    <t>多田　直子</t>
    <rPh sb="0" eb="2">
      <t>タダ</t>
    </rPh>
    <rPh sb="3" eb="5">
      <t>ナオコ</t>
    </rPh>
    <phoneticPr fontId="1"/>
  </si>
  <si>
    <t>北村　恵子</t>
    <rPh sb="0" eb="2">
      <t>キタムラ</t>
    </rPh>
    <rPh sb="3" eb="5">
      <t>ケイコ</t>
    </rPh>
    <phoneticPr fontId="1"/>
  </si>
  <si>
    <t>諸角　良太</t>
    <rPh sb="0" eb="2">
      <t>モロズミ</t>
    </rPh>
    <rPh sb="3" eb="5">
      <t>リョウタ</t>
    </rPh>
    <phoneticPr fontId="1"/>
  </si>
  <si>
    <t>最高点</t>
    <rPh sb="0" eb="2">
      <t>サイコウ</t>
    </rPh>
    <rPh sb="2" eb="3">
      <t>テン</t>
    </rPh>
    <phoneticPr fontId="1"/>
  </si>
  <si>
    <t>最低点</t>
    <rPh sb="0" eb="2">
      <t>サイテイ</t>
    </rPh>
    <rPh sb="2" eb="3">
      <t>テン</t>
    </rPh>
    <phoneticPr fontId="1"/>
  </si>
  <si>
    <t>牧田　正樹</t>
    <rPh sb="0" eb="2">
      <t>マキタ</t>
    </rPh>
    <rPh sb="3" eb="5">
      <t>マサキ</t>
    </rPh>
    <phoneticPr fontId="1"/>
  </si>
  <si>
    <t>須田　玲奈</t>
    <rPh sb="0" eb="2">
      <t>スダ</t>
    </rPh>
    <rPh sb="3" eb="5">
      <t>レイナ</t>
    </rPh>
    <phoneticPr fontId="1"/>
  </si>
  <si>
    <t>藤松　一哉</t>
    <rPh sb="0" eb="2">
      <t>フジマツ</t>
    </rPh>
    <rPh sb="3" eb="5">
      <t>カズヤ</t>
    </rPh>
    <phoneticPr fontId="1"/>
  </si>
  <si>
    <t>田沢　成子</t>
    <rPh sb="0" eb="2">
      <t>タザワ</t>
    </rPh>
    <rPh sb="3" eb="5">
      <t>セイコ</t>
    </rPh>
    <phoneticPr fontId="1"/>
  </si>
  <si>
    <t>鈴木　良</t>
    <rPh sb="0" eb="2">
      <t>スズキ</t>
    </rPh>
    <rPh sb="3" eb="4">
      <t>リョウ</t>
    </rPh>
    <phoneticPr fontId="1"/>
  </si>
  <si>
    <t>谷田　由美</t>
    <rPh sb="0" eb="2">
      <t>タニタ</t>
    </rPh>
    <rPh sb="3" eb="5">
      <t>ユミ</t>
    </rPh>
    <phoneticPr fontId="1"/>
  </si>
  <si>
    <t>岡田　隆之</t>
    <rPh sb="0" eb="2">
      <t>オカダ</t>
    </rPh>
    <rPh sb="3" eb="5">
      <t>タカユキ</t>
    </rPh>
    <phoneticPr fontId="1"/>
  </si>
  <si>
    <t>小森　アキ</t>
    <rPh sb="0" eb="2">
      <t>コモリ</t>
    </rPh>
    <phoneticPr fontId="1"/>
  </si>
  <si>
    <t>山本　洋子</t>
    <rPh sb="0" eb="2">
      <t>ヤマモト</t>
    </rPh>
    <rPh sb="3" eb="5">
      <t>ヨウコ</t>
    </rPh>
    <phoneticPr fontId="1"/>
  </si>
  <si>
    <t>田辺　俊一</t>
    <rPh sb="0" eb="2">
      <t>タナベ</t>
    </rPh>
    <rPh sb="3" eb="5">
      <t>シュンイチ</t>
    </rPh>
    <phoneticPr fontId="1"/>
  </si>
  <si>
    <t>久保　浩子</t>
    <rPh sb="0" eb="2">
      <t>クボ</t>
    </rPh>
    <rPh sb="3" eb="5">
      <t>ヒロコ</t>
    </rPh>
    <phoneticPr fontId="1"/>
  </si>
  <si>
    <t>今井　利恵</t>
    <rPh sb="0" eb="2">
      <t>イマイ</t>
    </rPh>
    <rPh sb="3" eb="5">
      <t>リエ</t>
    </rPh>
    <phoneticPr fontId="1"/>
  </si>
  <si>
    <t>市川　康彦</t>
    <rPh sb="0" eb="2">
      <t>イチカワ</t>
    </rPh>
    <rPh sb="3" eb="5">
      <t>ヤスヒコ</t>
    </rPh>
    <phoneticPr fontId="1"/>
  </si>
  <si>
    <t>上田　治</t>
    <rPh sb="0" eb="2">
      <t>ウエダ</t>
    </rPh>
    <rPh sb="3" eb="4">
      <t>オサム</t>
    </rPh>
    <phoneticPr fontId="1"/>
  </si>
  <si>
    <t>樫山　慶介</t>
    <rPh sb="0" eb="2">
      <t>カシヤマ</t>
    </rPh>
    <rPh sb="3" eb="5">
      <t>ケイスケ</t>
    </rPh>
    <phoneticPr fontId="1"/>
  </si>
  <si>
    <t>織田　秀子</t>
    <rPh sb="0" eb="2">
      <t>オダ</t>
    </rPh>
    <rPh sb="3" eb="5">
      <t>ヒデコ</t>
    </rPh>
    <phoneticPr fontId="1"/>
  </si>
  <si>
    <t>永井　風香</t>
    <rPh sb="0" eb="2">
      <t>ナガイ</t>
    </rPh>
    <rPh sb="3" eb="5">
      <t>フウカ</t>
    </rPh>
    <phoneticPr fontId="1"/>
  </si>
  <si>
    <t>佐々木　春奈</t>
    <rPh sb="0" eb="3">
      <t>ササキ</t>
    </rPh>
    <rPh sb="4" eb="6">
      <t>ハルナ</t>
    </rPh>
    <phoneticPr fontId="1"/>
  </si>
  <si>
    <t>太田　崇</t>
    <rPh sb="0" eb="2">
      <t>オオタ</t>
    </rPh>
    <rPh sb="3" eb="4">
      <t>タカシ</t>
    </rPh>
    <phoneticPr fontId="1"/>
  </si>
  <si>
    <t>上田　孝江</t>
    <rPh sb="0" eb="2">
      <t>ウエダ</t>
    </rPh>
    <rPh sb="3" eb="5">
      <t>タカエ</t>
    </rPh>
    <phoneticPr fontId="1"/>
  </si>
  <si>
    <t>小澤　淳</t>
    <rPh sb="0" eb="2">
      <t>オザワ</t>
    </rPh>
    <rPh sb="3" eb="4">
      <t>ジュン</t>
    </rPh>
    <phoneticPr fontId="1"/>
  </si>
  <si>
    <t>英文法</t>
    <rPh sb="0" eb="3">
      <t>エイブンポウ</t>
    </rPh>
    <phoneticPr fontId="1"/>
  </si>
  <si>
    <t>英会話</t>
    <rPh sb="0" eb="3">
      <t>エイカイワ</t>
    </rPh>
    <phoneticPr fontId="1"/>
  </si>
  <si>
    <t>英語検定試験成績表</t>
    <rPh sb="0" eb="2">
      <t>エイゴ</t>
    </rPh>
    <rPh sb="2" eb="4">
      <t>ケンテイ</t>
    </rPh>
    <rPh sb="4" eb="6">
      <t>シケン</t>
    </rPh>
    <rPh sb="6" eb="8">
      <t>セイセキ</t>
    </rPh>
    <rPh sb="8" eb="9">
      <t>ヒョウ</t>
    </rPh>
    <phoneticPr fontId="1"/>
  </si>
  <si>
    <t>平均</t>
    <rPh sb="0" eb="2">
      <t>ヘイキン</t>
    </rPh>
    <phoneticPr fontId="1"/>
  </si>
  <si>
    <t>-</t>
    <phoneticPr fontId="1"/>
  </si>
  <si>
    <t>合計人数</t>
    <rPh sb="0" eb="2">
      <t>ゴウケイ</t>
    </rPh>
    <rPh sb="2" eb="4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</si>
</sst>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7" fontId="0" fillId="0" borderId="1" xfId="0" applyNumberForma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0" fillId="0" borderId="1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28"/>
  <sheetViews>
    <sheetView tabSelected="1" zoomScale="93" zoomScaleNormal="93" workbookViewId="0">
      <selection activeCell="B32" sqref="B32"/>
    </sheetView>
  </sheetViews>
  <sheetFormatPr defaultRowHeight="13.5" x14ac:dyDescent="0.15"/>
  <cols>
    <col min="1" max="1" width="9.75" bestFit="1" customWidth="1"/>
    <col min="2" max="2" width="13.125" bestFit="1" customWidth="1"/>
    <col min="3" max="3" width="8.875" style="2"/>
    <col min="4" max="5" width="8" bestFit="1" customWidth="1"/>
    <col min="6" max="6" width="9.375" customWidth="1"/>
    <col min="7" max="7" width="6.125" customWidth="1"/>
    <col min="8" max="8" width="7.75" bestFit="1" customWidth="1"/>
    <col min="9" max="9" width="2.625" customWidth="1"/>
    <col min="10" max="10" width="8" bestFit="1" customWidth="1"/>
    <col min="11" max="12" width="7.875" customWidth="1"/>
  </cols>
  <sheetData>
    <row r="1" spans="1:12" ht="17.25" x14ac:dyDescent="0.15">
      <c r="A1" s="7" t="s">
        <v>66</v>
      </c>
      <c r="B1" s="8"/>
      <c r="C1" s="8"/>
      <c r="D1" s="8"/>
      <c r="E1" s="8"/>
      <c r="F1" s="8"/>
      <c r="G1" s="8"/>
      <c r="H1" s="8"/>
    </row>
    <row r="3" spans="1:12" ht="15.6" customHeight="1" x14ac:dyDescent="0.15">
      <c r="A3" s="4" t="s">
        <v>0</v>
      </c>
      <c r="B3" s="4" t="s">
        <v>1</v>
      </c>
      <c r="C3" s="4" t="s">
        <v>2</v>
      </c>
      <c r="D3" s="4" t="s">
        <v>64</v>
      </c>
      <c r="E3" s="4" t="s">
        <v>65</v>
      </c>
      <c r="F3" s="4" t="s">
        <v>3</v>
      </c>
      <c r="G3" s="4" t="s">
        <v>4</v>
      </c>
      <c r="H3" s="4" t="s">
        <v>5</v>
      </c>
      <c r="J3" s="1"/>
      <c r="K3" s="4" t="s">
        <v>64</v>
      </c>
      <c r="L3" s="4" t="s">
        <v>65</v>
      </c>
    </row>
    <row r="4" spans="1:12" ht="15.6" customHeight="1" x14ac:dyDescent="0.15">
      <c r="A4" s="1" t="s">
        <v>6</v>
      </c>
      <c r="B4" s="1" t="s">
        <v>37</v>
      </c>
      <c r="C4" s="3" t="s">
        <v>31</v>
      </c>
      <c r="D4" s="1">
        <v>70</v>
      </c>
      <c r="E4" s="1">
        <v>65</v>
      </c>
      <c r="F4" s="1">
        <f>SUM(D4:E4)</f>
        <v>135</v>
      </c>
      <c r="G4" s="1"/>
      <c r="H4" s="3"/>
      <c r="J4" s="4" t="s">
        <v>41</v>
      </c>
      <c r="K4" s="1"/>
      <c r="L4" s="1"/>
    </row>
    <row r="5" spans="1:12" ht="15.6" customHeight="1" x14ac:dyDescent="0.15">
      <c r="A5" s="1" t="s">
        <v>7</v>
      </c>
      <c r="B5" s="1" t="s">
        <v>38</v>
      </c>
      <c r="C5" s="3" t="s">
        <v>32</v>
      </c>
      <c r="D5" s="1">
        <v>80</v>
      </c>
      <c r="E5" s="1">
        <v>92</v>
      </c>
      <c r="F5" s="1">
        <f t="shared" ref="F5:F28" si="0">SUM(D5:E5)</f>
        <v>172</v>
      </c>
      <c r="G5" s="1"/>
      <c r="H5" s="3"/>
      <c r="J5" s="4" t="s">
        <v>42</v>
      </c>
      <c r="K5" s="1"/>
      <c r="L5" s="1"/>
    </row>
    <row r="6" spans="1:12" ht="15.6" customHeight="1" x14ac:dyDescent="0.15">
      <c r="A6" s="1" t="s">
        <v>8</v>
      </c>
      <c r="B6" s="1" t="s">
        <v>39</v>
      </c>
      <c r="C6" s="3" t="s">
        <v>33</v>
      </c>
      <c r="D6" s="1">
        <v>68</v>
      </c>
      <c r="E6" s="1">
        <v>74</v>
      </c>
      <c r="F6" s="1">
        <f t="shared" si="0"/>
        <v>142</v>
      </c>
      <c r="G6" s="1"/>
      <c r="H6" s="3"/>
    </row>
    <row r="7" spans="1:12" ht="15.6" customHeight="1" x14ac:dyDescent="0.15">
      <c r="A7" s="1" t="s">
        <v>9</v>
      </c>
      <c r="B7" s="1" t="s">
        <v>40</v>
      </c>
      <c r="C7" s="3" t="s">
        <v>34</v>
      </c>
      <c r="D7" s="1">
        <v>78</v>
      </c>
      <c r="E7" s="1">
        <v>61</v>
      </c>
      <c r="F7" s="1">
        <f t="shared" si="0"/>
        <v>139</v>
      </c>
      <c r="G7" s="1"/>
      <c r="H7" s="3"/>
    </row>
    <row r="8" spans="1:12" ht="15.6" customHeight="1" x14ac:dyDescent="0.15">
      <c r="A8" s="1" t="s">
        <v>10</v>
      </c>
      <c r="B8" s="1" t="s">
        <v>43</v>
      </c>
      <c r="C8" s="3" t="s">
        <v>35</v>
      </c>
      <c r="D8" s="1">
        <v>59</v>
      </c>
      <c r="E8" s="1">
        <v>57</v>
      </c>
      <c r="F8" s="1">
        <f t="shared" si="0"/>
        <v>116</v>
      </c>
      <c r="G8" s="1"/>
      <c r="H8" s="3"/>
    </row>
    <row r="9" spans="1:12" ht="15.6" customHeight="1" x14ac:dyDescent="0.15">
      <c r="A9" s="1" t="s">
        <v>11</v>
      </c>
      <c r="B9" s="1" t="s">
        <v>44</v>
      </c>
      <c r="C9" s="3" t="s">
        <v>36</v>
      </c>
      <c r="D9" s="1">
        <v>78</v>
      </c>
      <c r="E9" s="1">
        <v>82</v>
      </c>
      <c r="F9" s="1">
        <f t="shared" si="0"/>
        <v>160</v>
      </c>
      <c r="G9" s="1"/>
      <c r="H9" s="3"/>
    </row>
    <row r="10" spans="1:12" ht="15.6" customHeight="1" x14ac:dyDescent="0.15">
      <c r="A10" s="1" t="s">
        <v>12</v>
      </c>
      <c r="B10" s="1" t="s">
        <v>45</v>
      </c>
      <c r="C10" s="3" t="s">
        <v>36</v>
      </c>
      <c r="D10" s="1">
        <v>92</v>
      </c>
      <c r="E10" s="1">
        <v>100</v>
      </c>
      <c r="F10" s="1">
        <f t="shared" si="0"/>
        <v>192</v>
      </c>
      <c r="G10" s="1"/>
      <c r="H10" s="3"/>
    </row>
    <row r="11" spans="1:12" ht="15.6" customHeight="1" x14ac:dyDescent="0.15">
      <c r="A11" s="1" t="s">
        <v>13</v>
      </c>
      <c r="B11" s="1" t="s">
        <v>46</v>
      </c>
      <c r="C11" s="3" t="s">
        <v>32</v>
      </c>
      <c r="D11" s="1">
        <v>68</v>
      </c>
      <c r="E11" s="1">
        <v>59</v>
      </c>
      <c r="F11" s="1">
        <f t="shared" si="0"/>
        <v>127</v>
      </c>
      <c r="G11" s="1"/>
      <c r="H11" s="3"/>
    </row>
    <row r="12" spans="1:12" ht="15.6" customHeight="1" x14ac:dyDescent="0.15">
      <c r="A12" s="1" t="s">
        <v>14</v>
      </c>
      <c r="B12" s="1" t="s">
        <v>47</v>
      </c>
      <c r="C12" s="3" t="s">
        <v>31</v>
      </c>
      <c r="D12" s="1">
        <v>54</v>
      </c>
      <c r="E12" s="1">
        <v>79</v>
      </c>
      <c r="F12" s="1">
        <f t="shared" si="0"/>
        <v>133</v>
      </c>
      <c r="G12" s="1"/>
      <c r="H12" s="3"/>
    </row>
    <row r="13" spans="1:12" ht="15.6" customHeight="1" x14ac:dyDescent="0.15">
      <c r="A13" s="1" t="s">
        <v>15</v>
      </c>
      <c r="B13" s="1" t="s">
        <v>48</v>
      </c>
      <c r="C13" s="3" t="s">
        <v>32</v>
      </c>
      <c r="D13" s="1">
        <v>97</v>
      </c>
      <c r="E13" s="1">
        <v>89</v>
      </c>
      <c r="F13" s="1">
        <f t="shared" si="0"/>
        <v>186</v>
      </c>
      <c r="G13" s="1"/>
      <c r="H13" s="3"/>
    </row>
    <row r="14" spans="1:12" ht="15.6" customHeight="1" x14ac:dyDescent="0.15">
      <c r="A14" s="1" t="s">
        <v>16</v>
      </c>
      <c r="B14" s="1" t="s">
        <v>49</v>
      </c>
      <c r="C14" s="3" t="s">
        <v>34</v>
      </c>
      <c r="D14" s="1">
        <v>84</v>
      </c>
      <c r="E14" s="1">
        <v>94</v>
      </c>
      <c r="F14" s="1">
        <f t="shared" si="0"/>
        <v>178</v>
      </c>
      <c r="G14" s="1"/>
      <c r="H14" s="3"/>
    </row>
    <row r="15" spans="1:12" ht="15.6" customHeight="1" x14ac:dyDescent="0.15">
      <c r="A15" s="1" t="s">
        <v>17</v>
      </c>
      <c r="B15" s="1" t="s">
        <v>50</v>
      </c>
      <c r="C15" s="3" t="s">
        <v>33</v>
      </c>
      <c r="D15" s="1">
        <v>73</v>
      </c>
      <c r="E15" s="1">
        <v>87</v>
      </c>
      <c r="F15" s="1">
        <f t="shared" si="0"/>
        <v>160</v>
      </c>
      <c r="G15" s="1"/>
      <c r="H15" s="3"/>
    </row>
    <row r="16" spans="1:12" ht="15.6" customHeight="1" x14ac:dyDescent="0.15">
      <c r="A16" s="1" t="s">
        <v>18</v>
      </c>
      <c r="B16" s="1" t="s">
        <v>51</v>
      </c>
      <c r="C16" s="3" t="s">
        <v>35</v>
      </c>
      <c r="D16" s="1">
        <v>70</v>
      </c>
      <c r="E16" s="1">
        <v>98</v>
      </c>
      <c r="F16" s="1">
        <f t="shared" si="0"/>
        <v>168</v>
      </c>
      <c r="G16" s="1"/>
      <c r="H16" s="3"/>
    </row>
    <row r="17" spans="1:8" ht="15.6" customHeight="1" x14ac:dyDescent="0.15">
      <c r="A17" s="1" t="s">
        <v>19</v>
      </c>
      <c r="B17" s="1" t="s">
        <v>52</v>
      </c>
      <c r="C17" s="3" t="s">
        <v>32</v>
      </c>
      <c r="D17" s="1">
        <v>88</v>
      </c>
      <c r="E17" s="1">
        <v>84</v>
      </c>
      <c r="F17" s="1">
        <f t="shared" si="0"/>
        <v>172</v>
      </c>
      <c r="G17" s="1"/>
      <c r="H17" s="3"/>
    </row>
    <row r="18" spans="1:8" ht="15.6" customHeight="1" x14ac:dyDescent="0.15">
      <c r="A18" s="1" t="s">
        <v>20</v>
      </c>
      <c r="B18" s="1" t="s">
        <v>53</v>
      </c>
      <c r="C18" s="3" t="s">
        <v>31</v>
      </c>
      <c r="D18" s="1">
        <v>59</v>
      </c>
      <c r="E18" s="1">
        <v>70</v>
      </c>
      <c r="F18" s="1">
        <f t="shared" si="0"/>
        <v>129</v>
      </c>
      <c r="G18" s="1"/>
      <c r="H18" s="3"/>
    </row>
    <row r="19" spans="1:8" ht="15.6" customHeight="1" x14ac:dyDescent="0.15">
      <c r="A19" s="1" t="s">
        <v>21</v>
      </c>
      <c r="B19" s="1" t="s">
        <v>54</v>
      </c>
      <c r="C19" s="3" t="s">
        <v>35</v>
      </c>
      <c r="D19" s="1">
        <v>64</v>
      </c>
      <c r="E19" s="1">
        <v>72</v>
      </c>
      <c r="F19" s="1">
        <f t="shared" si="0"/>
        <v>136</v>
      </c>
      <c r="G19" s="1"/>
      <c r="H19" s="3"/>
    </row>
    <row r="20" spans="1:8" ht="15.6" customHeight="1" x14ac:dyDescent="0.15">
      <c r="A20" s="1" t="s">
        <v>22</v>
      </c>
      <c r="B20" s="1" t="s">
        <v>55</v>
      </c>
      <c r="C20" s="3" t="s">
        <v>33</v>
      </c>
      <c r="D20" s="1">
        <v>67</v>
      </c>
      <c r="E20" s="1">
        <v>78</v>
      </c>
      <c r="F20" s="1">
        <f t="shared" si="0"/>
        <v>145</v>
      </c>
      <c r="G20" s="1"/>
      <c r="H20" s="3"/>
    </row>
    <row r="21" spans="1:8" ht="15.6" customHeight="1" x14ac:dyDescent="0.15">
      <c r="A21" s="1" t="s">
        <v>23</v>
      </c>
      <c r="B21" s="1" t="s">
        <v>56</v>
      </c>
      <c r="C21" s="3" t="s">
        <v>33</v>
      </c>
      <c r="D21" s="1">
        <v>92</v>
      </c>
      <c r="E21" s="1">
        <v>88</v>
      </c>
      <c r="F21" s="1">
        <f t="shared" si="0"/>
        <v>180</v>
      </c>
      <c r="G21" s="1"/>
      <c r="H21" s="3"/>
    </row>
    <row r="22" spans="1:8" ht="15.6" customHeight="1" x14ac:dyDescent="0.15">
      <c r="A22" s="1" t="s">
        <v>24</v>
      </c>
      <c r="B22" s="1" t="s">
        <v>57</v>
      </c>
      <c r="C22" s="3" t="s">
        <v>35</v>
      </c>
      <c r="D22" s="1">
        <v>89</v>
      </c>
      <c r="E22" s="1">
        <v>71</v>
      </c>
      <c r="F22" s="1">
        <f t="shared" si="0"/>
        <v>160</v>
      </c>
      <c r="G22" s="1"/>
      <c r="H22" s="3"/>
    </row>
    <row r="23" spans="1:8" ht="15.6" customHeight="1" x14ac:dyDescent="0.15">
      <c r="A23" s="1" t="s">
        <v>25</v>
      </c>
      <c r="B23" s="1" t="s">
        <v>58</v>
      </c>
      <c r="C23" s="3" t="s">
        <v>32</v>
      </c>
      <c r="D23" s="1">
        <v>87</v>
      </c>
      <c r="E23" s="1">
        <v>80</v>
      </c>
      <c r="F23" s="1">
        <f t="shared" si="0"/>
        <v>167</v>
      </c>
      <c r="G23" s="1"/>
      <c r="H23" s="3"/>
    </row>
    <row r="24" spans="1:8" ht="15.6" customHeight="1" x14ac:dyDescent="0.15">
      <c r="A24" s="1" t="s">
        <v>26</v>
      </c>
      <c r="B24" s="1" t="s">
        <v>59</v>
      </c>
      <c r="C24" s="3" t="s">
        <v>34</v>
      </c>
      <c r="D24" s="1">
        <v>64</v>
      </c>
      <c r="E24" s="1">
        <v>58</v>
      </c>
      <c r="F24" s="1">
        <f t="shared" si="0"/>
        <v>122</v>
      </c>
      <c r="G24" s="1"/>
      <c r="H24" s="3"/>
    </row>
    <row r="25" spans="1:8" ht="15.6" customHeight="1" x14ac:dyDescent="0.15">
      <c r="A25" s="1" t="s">
        <v>27</v>
      </c>
      <c r="B25" s="1" t="s">
        <v>60</v>
      </c>
      <c r="C25" s="3" t="s">
        <v>31</v>
      </c>
      <c r="D25" s="1">
        <v>54</v>
      </c>
      <c r="E25" s="1">
        <v>78</v>
      </c>
      <c r="F25" s="1">
        <f t="shared" si="0"/>
        <v>132</v>
      </c>
      <c r="G25" s="1"/>
      <c r="H25" s="3"/>
    </row>
    <row r="26" spans="1:8" ht="15.6" customHeight="1" x14ac:dyDescent="0.15">
      <c r="A26" s="1" t="s">
        <v>28</v>
      </c>
      <c r="B26" s="1" t="s">
        <v>61</v>
      </c>
      <c r="C26" s="3" t="s">
        <v>36</v>
      </c>
      <c r="D26" s="1">
        <v>84</v>
      </c>
      <c r="E26" s="1">
        <v>96</v>
      </c>
      <c r="F26" s="1">
        <f t="shared" si="0"/>
        <v>180</v>
      </c>
      <c r="G26" s="1"/>
      <c r="H26" s="3"/>
    </row>
    <row r="27" spans="1:8" ht="15.6" customHeight="1" x14ac:dyDescent="0.15">
      <c r="A27" s="1" t="s">
        <v>29</v>
      </c>
      <c r="B27" s="1" t="s">
        <v>62</v>
      </c>
      <c r="C27" s="3" t="s">
        <v>35</v>
      </c>
      <c r="D27" s="1">
        <v>86</v>
      </c>
      <c r="E27" s="1">
        <v>82</v>
      </c>
      <c r="F27" s="1">
        <f t="shared" si="0"/>
        <v>168</v>
      </c>
      <c r="G27" s="1"/>
      <c r="H27" s="3"/>
    </row>
    <row r="28" spans="1:8" ht="15.6" customHeight="1" x14ac:dyDescent="0.15">
      <c r="A28" s="1" t="s">
        <v>30</v>
      </c>
      <c r="B28" s="1" t="s">
        <v>63</v>
      </c>
      <c r="C28" s="3" t="s">
        <v>34</v>
      </c>
      <c r="D28" s="1">
        <v>77</v>
      </c>
      <c r="E28" s="1">
        <v>79</v>
      </c>
      <c r="F28" s="1">
        <f t="shared" si="0"/>
        <v>156</v>
      </c>
      <c r="G28" s="1"/>
      <c r="H28" s="3"/>
    </row>
  </sheetData>
  <mergeCells count="1">
    <mergeCell ref="A1:H1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80555-3706-4F90-A6ED-B5A704D6DF6B}">
  <sheetPr codeName="Sheet5"/>
  <dimension ref="A1:L29"/>
  <sheetViews>
    <sheetView zoomScale="93" zoomScaleNormal="93" workbookViewId="0">
      <selection activeCell="M15" sqref="M15"/>
    </sheetView>
  </sheetViews>
  <sheetFormatPr defaultRowHeight="13.5" x14ac:dyDescent="0.15"/>
  <cols>
    <col min="1" max="1" width="9.75" bestFit="1" customWidth="1"/>
    <col min="2" max="2" width="13.125" bestFit="1" customWidth="1"/>
    <col min="3" max="3" width="9" style="2"/>
    <col min="4" max="5" width="8" bestFit="1" customWidth="1"/>
    <col min="6" max="6" width="9.375" customWidth="1"/>
    <col min="7" max="7" width="6.125" customWidth="1"/>
    <col min="8" max="8" width="7.75" bestFit="1" customWidth="1"/>
    <col min="9" max="9" width="2.625" customWidth="1"/>
    <col min="10" max="10" width="8" bestFit="1" customWidth="1"/>
    <col min="11" max="12" width="7.875" customWidth="1"/>
  </cols>
  <sheetData>
    <row r="1" spans="1:12" ht="17.25" x14ac:dyDescent="0.15">
      <c r="A1" s="7" t="s">
        <v>66</v>
      </c>
      <c r="B1" s="8"/>
      <c r="C1" s="8"/>
      <c r="D1" s="8"/>
      <c r="E1" s="8"/>
      <c r="F1" s="8"/>
      <c r="G1" s="8"/>
      <c r="H1" s="8"/>
    </row>
    <row r="3" spans="1:12" ht="15.6" customHeight="1" x14ac:dyDescent="0.15">
      <c r="A3" s="4" t="s">
        <v>0</v>
      </c>
      <c r="B3" s="4" t="s">
        <v>1</v>
      </c>
      <c r="C3" s="4" t="s">
        <v>2</v>
      </c>
      <c r="D3" s="4" t="s">
        <v>64</v>
      </c>
      <c r="E3" s="4" t="s">
        <v>65</v>
      </c>
      <c r="F3" s="4" t="s">
        <v>3</v>
      </c>
      <c r="G3" s="4" t="s">
        <v>4</v>
      </c>
      <c r="H3" s="4" t="s">
        <v>5</v>
      </c>
      <c r="J3" s="1"/>
      <c r="K3" s="4" t="s">
        <v>64</v>
      </c>
      <c r="L3" s="4" t="s">
        <v>65</v>
      </c>
    </row>
    <row r="4" spans="1:12" ht="15.6" customHeight="1" x14ac:dyDescent="0.15">
      <c r="A4" s="1" t="s">
        <v>6</v>
      </c>
      <c r="B4" s="1" t="s">
        <v>37</v>
      </c>
      <c r="C4" s="3" t="s">
        <v>31</v>
      </c>
      <c r="D4" s="1">
        <v>70</v>
      </c>
      <c r="E4" s="1">
        <v>65</v>
      </c>
      <c r="F4" s="1">
        <f>SUM(D4:E4)</f>
        <v>135</v>
      </c>
      <c r="G4" s="1">
        <f>RANK(F4,$F$4:$F$28,FALSE)</f>
        <v>19</v>
      </c>
      <c r="H4" s="3" t="str">
        <f>IF(F4&gt;=140,"合格","不合格")</f>
        <v>不合格</v>
      </c>
      <c r="J4" s="4" t="s">
        <v>41</v>
      </c>
      <c r="K4" s="1"/>
      <c r="L4" s="1"/>
    </row>
    <row r="5" spans="1:12" ht="15.6" customHeight="1" x14ac:dyDescent="0.15">
      <c r="A5" s="1" t="s">
        <v>7</v>
      </c>
      <c r="B5" s="1" t="s">
        <v>38</v>
      </c>
      <c r="C5" s="3" t="s">
        <v>32</v>
      </c>
      <c r="D5" s="1">
        <v>80</v>
      </c>
      <c r="E5" s="1">
        <v>92</v>
      </c>
      <c r="F5" s="1">
        <f>SUM(D5:E5)</f>
        <v>172</v>
      </c>
      <c r="G5" s="1">
        <f t="shared" ref="G5:G28" si="0">RANK(F5,$F$4:$F$28,FALSE)</f>
        <v>6</v>
      </c>
      <c r="H5" s="3" t="str">
        <f t="shared" ref="H5:H28" si="1">IF(F5&gt;=140,"合格","不合格")</f>
        <v>合格</v>
      </c>
      <c r="J5" s="4" t="s">
        <v>42</v>
      </c>
      <c r="K5" s="1"/>
      <c r="L5" s="1"/>
    </row>
    <row r="6" spans="1:12" ht="15.6" customHeight="1" x14ac:dyDescent="0.15">
      <c r="A6" s="1" t="s">
        <v>8</v>
      </c>
      <c r="B6" s="1" t="s">
        <v>39</v>
      </c>
      <c r="C6" s="3" t="s">
        <v>33</v>
      </c>
      <c r="D6" s="1">
        <v>68</v>
      </c>
      <c r="E6" s="1">
        <v>74</v>
      </c>
      <c r="F6" s="1">
        <f>SUM(D6:E6)</f>
        <v>142</v>
      </c>
      <c r="G6" s="1">
        <f t="shared" si="0"/>
        <v>16</v>
      </c>
      <c r="H6" s="3" t="str">
        <f t="shared" si="1"/>
        <v>合格</v>
      </c>
    </row>
    <row r="7" spans="1:12" ht="15.6" customHeight="1" x14ac:dyDescent="0.15">
      <c r="A7" s="1" t="s">
        <v>9</v>
      </c>
      <c r="B7" s="1" t="s">
        <v>40</v>
      </c>
      <c r="C7" s="3" t="s">
        <v>34</v>
      </c>
      <c r="D7" s="1">
        <v>78</v>
      </c>
      <c r="E7" s="1">
        <v>61</v>
      </c>
      <c r="F7" s="1">
        <f>SUM(D7:E7)</f>
        <v>139</v>
      </c>
      <c r="G7" s="1">
        <f t="shared" si="0"/>
        <v>17</v>
      </c>
      <c r="H7" s="3" t="str">
        <f t="shared" si="1"/>
        <v>不合格</v>
      </c>
    </row>
    <row r="8" spans="1:12" ht="15.6" customHeight="1" x14ac:dyDescent="0.15">
      <c r="A8" s="1" t="s">
        <v>10</v>
      </c>
      <c r="B8" s="1" t="s">
        <v>43</v>
      </c>
      <c r="C8" s="3" t="s">
        <v>35</v>
      </c>
      <c r="D8" s="1">
        <v>59</v>
      </c>
      <c r="E8" s="1">
        <v>57</v>
      </c>
      <c r="F8" s="1">
        <f>SUM(D8:E8)</f>
        <v>116</v>
      </c>
      <c r="G8" s="1">
        <f t="shared" si="0"/>
        <v>25</v>
      </c>
      <c r="H8" s="3" t="str">
        <f t="shared" si="1"/>
        <v>不合格</v>
      </c>
    </row>
    <row r="9" spans="1:12" ht="15.6" customHeight="1" x14ac:dyDescent="0.15">
      <c r="A9" s="1" t="s">
        <v>11</v>
      </c>
      <c r="B9" s="1" t="s">
        <v>44</v>
      </c>
      <c r="C9" s="3" t="s">
        <v>36</v>
      </c>
      <c r="D9" s="1">
        <v>78</v>
      </c>
      <c r="E9" s="1">
        <v>82</v>
      </c>
      <c r="F9" s="1">
        <f>SUM(D9:E9)</f>
        <v>160</v>
      </c>
      <c r="G9" s="1">
        <f t="shared" si="0"/>
        <v>11</v>
      </c>
      <c r="H9" s="3" t="str">
        <f t="shared" si="1"/>
        <v>合格</v>
      </c>
    </row>
    <row r="10" spans="1:12" ht="15.6" customHeight="1" x14ac:dyDescent="0.15">
      <c r="A10" s="1" t="s">
        <v>12</v>
      </c>
      <c r="B10" s="1" t="s">
        <v>45</v>
      </c>
      <c r="C10" s="3" t="s">
        <v>36</v>
      </c>
      <c r="D10" s="1">
        <v>92</v>
      </c>
      <c r="E10" s="1">
        <v>100</v>
      </c>
      <c r="F10" s="1">
        <f>SUM(D10:E10)</f>
        <v>192</v>
      </c>
      <c r="G10" s="1">
        <f t="shared" si="0"/>
        <v>1</v>
      </c>
      <c r="H10" s="3" t="str">
        <f t="shared" si="1"/>
        <v>合格</v>
      </c>
    </row>
    <row r="11" spans="1:12" ht="15.6" customHeight="1" x14ac:dyDescent="0.15">
      <c r="A11" s="1" t="s">
        <v>13</v>
      </c>
      <c r="B11" s="1" t="s">
        <v>46</v>
      </c>
      <c r="C11" s="3" t="s">
        <v>32</v>
      </c>
      <c r="D11" s="1">
        <v>68</v>
      </c>
      <c r="E11" s="1">
        <v>59</v>
      </c>
      <c r="F11" s="1">
        <f>SUM(D11:E11)</f>
        <v>127</v>
      </c>
      <c r="G11" s="1">
        <f t="shared" si="0"/>
        <v>23</v>
      </c>
      <c r="H11" s="3" t="str">
        <f t="shared" si="1"/>
        <v>不合格</v>
      </c>
    </row>
    <row r="12" spans="1:12" ht="15.6" customHeight="1" x14ac:dyDescent="0.15">
      <c r="A12" s="1" t="s">
        <v>14</v>
      </c>
      <c r="B12" s="1" t="s">
        <v>47</v>
      </c>
      <c r="C12" s="3" t="s">
        <v>31</v>
      </c>
      <c r="D12" s="1">
        <v>54</v>
      </c>
      <c r="E12" s="1">
        <v>79</v>
      </c>
      <c r="F12" s="1">
        <f>SUM(D12:E12)</f>
        <v>133</v>
      </c>
      <c r="G12" s="1">
        <f t="shared" si="0"/>
        <v>20</v>
      </c>
      <c r="H12" s="3" t="str">
        <f t="shared" si="1"/>
        <v>不合格</v>
      </c>
    </row>
    <row r="13" spans="1:12" ht="15.6" customHeight="1" x14ac:dyDescent="0.15">
      <c r="A13" s="1" t="s">
        <v>15</v>
      </c>
      <c r="B13" s="1" t="s">
        <v>48</v>
      </c>
      <c r="C13" s="3" t="s">
        <v>32</v>
      </c>
      <c r="D13" s="1">
        <v>97</v>
      </c>
      <c r="E13" s="1">
        <v>89</v>
      </c>
      <c r="F13" s="1">
        <f>SUM(D13:E13)</f>
        <v>186</v>
      </c>
      <c r="G13" s="1">
        <f t="shared" si="0"/>
        <v>2</v>
      </c>
      <c r="H13" s="3" t="str">
        <f t="shared" si="1"/>
        <v>合格</v>
      </c>
    </row>
    <row r="14" spans="1:12" ht="15.6" customHeight="1" x14ac:dyDescent="0.15">
      <c r="A14" s="1" t="s">
        <v>16</v>
      </c>
      <c r="B14" s="1" t="s">
        <v>49</v>
      </c>
      <c r="C14" s="3" t="s">
        <v>34</v>
      </c>
      <c r="D14" s="1">
        <v>84</v>
      </c>
      <c r="E14" s="1">
        <v>94</v>
      </c>
      <c r="F14" s="1">
        <f>SUM(D14:E14)</f>
        <v>178</v>
      </c>
      <c r="G14" s="1">
        <f t="shared" si="0"/>
        <v>5</v>
      </c>
      <c r="H14" s="3" t="str">
        <f t="shared" si="1"/>
        <v>合格</v>
      </c>
    </row>
    <row r="15" spans="1:12" ht="15.6" customHeight="1" x14ac:dyDescent="0.15">
      <c r="A15" s="1" t="s">
        <v>17</v>
      </c>
      <c r="B15" s="1" t="s">
        <v>50</v>
      </c>
      <c r="C15" s="3" t="s">
        <v>33</v>
      </c>
      <c r="D15" s="1">
        <v>73</v>
      </c>
      <c r="E15" s="1">
        <v>87</v>
      </c>
      <c r="F15" s="1">
        <f>SUM(D15:E15)</f>
        <v>160</v>
      </c>
      <c r="G15" s="1">
        <f t="shared" si="0"/>
        <v>11</v>
      </c>
      <c r="H15" s="3" t="str">
        <f t="shared" si="1"/>
        <v>合格</v>
      </c>
    </row>
    <row r="16" spans="1:12" ht="15.6" customHeight="1" x14ac:dyDescent="0.15">
      <c r="A16" s="1" t="s">
        <v>18</v>
      </c>
      <c r="B16" s="1" t="s">
        <v>51</v>
      </c>
      <c r="C16" s="3" t="s">
        <v>35</v>
      </c>
      <c r="D16" s="1">
        <v>70</v>
      </c>
      <c r="E16" s="1">
        <v>98</v>
      </c>
      <c r="F16" s="1">
        <f>SUM(D16:E16)</f>
        <v>168</v>
      </c>
      <c r="G16" s="1">
        <f t="shared" si="0"/>
        <v>8</v>
      </c>
      <c r="H16" s="3" t="str">
        <f t="shared" si="1"/>
        <v>合格</v>
      </c>
    </row>
    <row r="17" spans="1:8" ht="15.6" customHeight="1" x14ac:dyDescent="0.15">
      <c r="A17" s="1" t="s">
        <v>19</v>
      </c>
      <c r="B17" s="1" t="s">
        <v>52</v>
      </c>
      <c r="C17" s="3" t="s">
        <v>32</v>
      </c>
      <c r="D17" s="1">
        <v>88</v>
      </c>
      <c r="E17" s="1">
        <v>84</v>
      </c>
      <c r="F17" s="1">
        <f>SUM(D17:E17)</f>
        <v>172</v>
      </c>
      <c r="G17" s="1">
        <f t="shared" si="0"/>
        <v>6</v>
      </c>
      <c r="H17" s="3" t="str">
        <f t="shared" si="1"/>
        <v>合格</v>
      </c>
    </row>
    <row r="18" spans="1:8" ht="15.6" customHeight="1" x14ac:dyDescent="0.15">
      <c r="A18" s="1" t="s">
        <v>20</v>
      </c>
      <c r="B18" s="1" t="s">
        <v>53</v>
      </c>
      <c r="C18" s="3" t="s">
        <v>31</v>
      </c>
      <c r="D18" s="1">
        <v>59</v>
      </c>
      <c r="E18" s="1">
        <v>70</v>
      </c>
      <c r="F18" s="1">
        <f>SUM(D18:E18)</f>
        <v>129</v>
      </c>
      <c r="G18" s="1">
        <f t="shared" si="0"/>
        <v>22</v>
      </c>
      <c r="H18" s="3" t="str">
        <f t="shared" si="1"/>
        <v>不合格</v>
      </c>
    </row>
    <row r="19" spans="1:8" ht="15.6" customHeight="1" x14ac:dyDescent="0.15">
      <c r="A19" s="1" t="s">
        <v>21</v>
      </c>
      <c r="B19" s="1" t="s">
        <v>54</v>
      </c>
      <c r="C19" s="3" t="s">
        <v>35</v>
      </c>
      <c r="D19" s="1">
        <v>64</v>
      </c>
      <c r="E19" s="1">
        <v>72</v>
      </c>
      <c r="F19" s="1">
        <f>SUM(D19:E19)</f>
        <v>136</v>
      </c>
      <c r="G19" s="1">
        <f t="shared" si="0"/>
        <v>18</v>
      </c>
      <c r="H19" s="3" t="str">
        <f t="shared" si="1"/>
        <v>不合格</v>
      </c>
    </row>
    <row r="20" spans="1:8" ht="15.6" customHeight="1" x14ac:dyDescent="0.15">
      <c r="A20" s="1" t="s">
        <v>22</v>
      </c>
      <c r="B20" s="1" t="s">
        <v>55</v>
      </c>
      <c r="C20" s="3" t="s">
        <v>33</v>
      </c>
      <c r="D20" s="1">
        <v>67</v>
      </c>
      <c r="E20" s="1">
        <v>78</v>
      </c>
      <c r="F20" s="1">
        <f>SUM(D20:E20)</f>
        <v>145</v>
      </c>
      <c r="G20" s="1">
        <f t="shared" si="0"/>
        <v>15</v>
      </c>
      <c r="H20" s="3" t="str">
        <f t="shared" si="1"/>
        <v>合格</v>
      </c>
    </row>
    <row r="21" spans="1:8" ht="15.6" customHeight="1" x14ac:dyDescent="0.15">
      <c r="A21" s="1" t="s">
        <v>23</v>
      </c>
      <c r="B21" s="1" t="s">
        <v>56</v>
      </c>
      <c r="C21" s="3" t="s">
        <v>33</v>
      </c>
      <c r="D21" s="1">
        <v>92</v>
      </c>
      <c r="E21" s="1">
        <v>88</v>
      </c>
      <c r="F21" s="1">
        <f>SUM(D21:E21)</f>
        <v>180</v>
      </c>
      <c r="G21" s="1">
        <f t="shared" si="0"/>
        <v>3</v>
      </c>
      <c r="H21" s="3" t="str">
        <f t="shared" si="1"/>
        <v>合格</v>
      </c>
    </row>
    <row r="22" spans="1:8" ht="15.6" customHeight="1" x14ac:dyDescent="0.15">
      <c r="A22" s="1" t="s">
        <v>24</v>
      </c>
      <c r="B22" s="1" t="s">
        <v>57</v>
      </c>
      <c r="C22" s="3" t="s">
        <v>35</v>
      </c>
      <c r="D22" s="1">
        <v>89</v>
      </c>
      <c r="E22" s="1">
        <v>71</v>
      </c>
      <c r="F22" s="1">
        <f>SUM(D22:E22)</f>
        <v>160</v>
      </c>
      <c r="G22" s="1">
        <f t="shared" si="0"/>
        <v>11</v>
      </c>
      <c r="H22" s="3" t="str">
        <f t="shared" si="1"/>
        <v>合格</v>
      </c>
    </row>
    <row r="23" spans="1:8" ht="15.6" customHeight="1" x14ac:dyDescent="0.15">
      <c r="A23" s="1" t="s">
        <v>25</v>
      </c>
      <c r="B23" s="1" t="s">
        <v>58</v>
      </c>
      <c r="C23" s="3" t="s">
        <v>32</v>
      </c>
      <c r="D23" s="1">
        <v>87</v>
      </c>
      <c r="E23" s="1">
        <v>80</v>
      </c>
      <c r="F23" s="1">
        <f>SUM(D23:E23)</f>
        <v>167</v>
      </c>
      <c r="G23" s="1">
        <f t="shared" si="0"/>
        <v>10</v>
      </c>
      <c r="H23" s="3" t="str">
        <f t="shared" si="1"/>
        <v>合格</v>
      </c>
    </row>
    <row r="24" spans="1:8" ht="15.6" customHeight="1" x14ac:dyDescent="0.15">
      <c r="A24" s="1" t="s">
        <v>26</v>
      </c>
      <c r="B24" s="1" t="s">
        <v>59</v>
      </c>
      <c r="C24" s="3" t="s">
        <v>34</v>
      </c>
      <c r="D24" s="1">
        <v>64</v>
      </c>
      <c r="E24" s="1">
        <v>58</v>
      </c>
      <c r="F24" s="1">
        <f>SUM(D24:E24)</f>
        <v>122</v>
      </c>
      <c r="G24" s="1">
        <f t="shared" si="0"/>
        <v>24</v>
      </c>
      <c r="H24" s="3" t="str">
        <f t="shared" si="1"/>
        <v>不合格</v>
      </c>
    </row>
    <row r="25" spans="1:8" ht="15.6" customHeight="1" x14ac:dyDescent="0.15">
      <c r="A25" s="1" t="s">
        <v>27</v>
      </c>
      <c r="B25" s="1" t="s">
        <v>60</v>
      </c>
      <c r="C25" s="3" t="s">
        <v>31</v>
      </c>
      <c r="D25" s="1">
        <v>54</v>
      </c>
      <c r="E25" s="1">
        <v>78</v>
      </c>
      <c r="F25" s="1">
        <f>SUM(D25:E25)</f>
        <v>132</v>
      </c>
      <c r="G25" s="1">
        <f t="shared" si="0"/>
        <v>21</v>
      </c>
      <c r="H25" s="3" t="str">
        <f t="shared" si="1"/>
        <v>不合格</v>
      </c>
    </row>
    <row r="26" spans="1:8" ht="15.6" customHeight="1" x14ac:dyDescent="0.15">
      <c r="A26" s="1" t="s">
        <v>28</v>
      </c>
      <c r="B26" s="1" t="s">
        <v>61</v>
      </c>
      <c r="C26" s="3" t="s">
        <v>36</v>
      </c>
      <c r="D26" s="1">
        <v>84</v>
      </c>
      <c r="E26" s="1">
        <v>96</v>
      </c>
      <c r="F26" s="1">
        <f>SUM(D26:E26)</f>
        <v>180</v>
      </c>
      <c r="G26" s="1">
        <f t="shared" si="0"/>
        <v>3</v>
      </c>
      <c r="H26" s="3" t="str">
        <f t="shared" si="1"/>
        <v>合格</v>
      </c>
    </row>
    <row r="27" spans="1:8" ht="15.6" customHeight="1" x14ac:dyDescent="0.15">
      <c r="A27" s="1" t="s">
        <v>29</v>
      </c>
      <c r="B27" s="1" t="s">
        <v>62</v>
      </c>
      <c r="C27" s="3" t="s">
        <v>35</v>
      </c>
      <c r="D27" s="1">
        <v>86</v>
      </c>
      <c r="E27" s="1">
        <v>82</v>
      </c>
      <c r="F27" s="1">
        <f>SUM(D27:E27)</f>
        <v>168</v>
      </c>
      <c r="G27" s="1">
        <f t="shared" si="0"/>
        <v>8</v>
      </c>
      <c r="H27" s="3" t="str">
        <f t="shared" si="1"/>
        <v>合格</v>
      </c>
    </row>
    <row r="28" spans="1:8" ht="15.6" customHeight="1" x14ac:dyDescent="0.15">
      <c r="A28" s="1" t="s">
        <v>30</v>
      </c>
      <c r="B28" s="1" t="s">
        <v>63</v>
      </c>
      <c r="C28" s="3" t="s">
        <v>34</v>
      </c>
      <c r="D28" s="1">
        <v>77</v>
      </c>
      <c r="E28" s="1">
        <v>79</v>
      </c>
      <c r="F28" s="1">
        <f>SUM(D28:E28)</f>
        <v>156</v>
      </c>
      <c r="G28" s="1">
        <f t="shared" si="0"/>
        <v>14</v>
      </c>
      <c r="H28" s="3" t="str">
        <f t="shared" si="1"/>
        <v>合格</v>
      </c>
    </row>
    <row r="29" spans="1:8" x14ac:dyDescent="0.15">
      <c r="A29" s="6" t="s">
        <v>69</v>
      </c>
      <c r="B29" s="9">
        <f>COUNTA(B4:B28)</f>
        <v>25</v>
      </c>
      <c r="C29" s="3" t="s">
        <v>67</v>
      </c>
      <c r="D29" s="5">
        <f>AVERAGE(D4:D28)</f>
        <v>75.28</v>
      </c>
      <c r="E29" s="5">
        <f>AVERAGE(E4:E28)</f>
        <v>78.92</v>
      </c>
      <c r="F29" s="5">
        <f>AVERAGE(F4:F28)</f>
        <v>154.19999999999999</v>
      </c>
      <c r="G29" s="3" t="s">
        <v>68</v>
      </c>
      <c r="H29" s="3" t="s">
        <v>68</v>
      </c>
    </row>
  </sheetData>
  <mergeCells count="1">
    <mergeCell ref="A1:H1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28"/>
  <sheetViews>
    <sheetView zoomScale="93" zoomScaleNormal="93" workbookViewId="0">
      <selection activeCell="G4" sqref="G4:H28"/>
    </sheetView>
  </sheetViews>
  <sheetFormatPr defaultRowHeight="13.5" x14ac:dyDescent="0.15"/>
  <cols>
    <col min="1" max="1" width="9.75" bestFit="1" customWidth="1"/>
    <col min="2" max="2" width="13.125" bestFit="1" customWidth="1"/>
    <col min="3" max="3" width="8.875" style="2"/>
    <col min="4" max="5" width="8" bestFit="1" customWidth="1"/>
    <col min="6" max="7" width="5.875" bestFit="1" customWidth="1"/>
    <col min="8" max="8" width="7.75" bestFit="1" customWidth="1"/>
    <col min="9" max="9" width="2.625" customWidth="1"/>
    <col min="10" max="10" width="8" bestFit="1" customWidth="1"/>
    <col min="11" max="12" width="7.875" customWidth="1"/>
  </cols>
  <sheetData>
    <row r="1" spans="1:12" ht="17.25" x14ac:dyDescent="0.15">
      <c r="A1" s="7" t="s">
        <v>66</v>
      </c>
      <c r="B1" s="8"/>
      <c r="C1" s="8"/>
      <c r="D1" s="8"/>
      <c r="E1" s="8"/>
      <c r="F1" s="8"/>
      <c r="G1" s="8"/>
      <c r="H1" s="8"/>
    </row>
    <row r="3" spans="1:12" ht="15.6" customHeight="1" x14ac:dyDescent="0.15">
      <c r="A3" s="4" t="s">
        <v>0</v>
      </c>
      <c r="B3" s="4" t="s">
        <v>1</v>
      </c>
      <c r="C3" s="4" t="s">
        <v>2</v>
      </c>
      <c r="D3" s="4" t="s">
        <v>64</v>
      </c>
      <c r="E3" s="4" t="s">
        <v>65</v>
      </c>
      <c r="F3" s="4" t="s">
        <v>3</v>
      </c>
      <c r="G3" s="4" t="s">
        <v>4</v>
      </c>
      <c r="H3" s="4" t="s">
        <v>5</v>
      </c>
      <c r="J3" s="1"/>
      <c r="K3" s="4" t="s">
        <v>64</v>
      </c>
      <c r="L3" s="4" t="s">
        <v>65</v>
      </c>
    </row>
    <row r="4" spans="1:12" ht="15.6" customHeight="1" x14ac:dyDescent="0.15">
      <c r="A4" s="1" t="s">
        <v>6</v>
      </c>
      <c r="B4" s="1" t="s">
        <v>37</v>
      </c>
      <c r="C4" s="3" t="s">
        <v>31</v>
      </c>
      <c r="D4" s="1">
        <v>70</v>
      </c>
      <c r="E4" s="1">
        <v>65</v>
      </c>
      <c r="F4" s="1">
        <f>SUM(D4:E4)</f>
        <v>135</v>
      </c>
      <c r="G4" s="1">
        <f>RANK(F4,$F$4:$F$28,FALSE)</f>
        <v>19</v>
      </c>
      <c r="H4" s="3" t="str">
        <f>IF(F4&gt;=140,"合格","不合格")</f>
        <v>不合格</v>
      </c>
      <c r="J4" s="4" t="s">
        <v>41</v>
      </c>
      <c r="K4" s="1">
        <f>MAX(D4:D28)</f>
        <v>97</v>
      </c>
      <c r="L4" s="1">
        <f>MAX(E4:E28)</f>
        <v>100</v>
      </c>
    </row>
    <row r="5" spans="1:12" ht="15.6" customHeight="1" x14ac:dyDescent="0.15">
      <c r="A5" s="1" t="s">
        <v>7</v>
      </c>
      <c r="B5" s="1" t="s">
        <v>38</v>
      </c>
      <c r="C5" s="3" t="s">
        <v>32</v>
      </c>
      <c r="D5" s="1">
        <v>80</v>
      </c>
      <c r="E5" s="1">
        <v>92</v>
      </c>
      <c r="F5" s="1">
        <f t="shared" ref="F5:F28" si="0">SUM(D5:E5)</f>
        <v>172</v>
      </c>
      <c r="G5" s="1">
        <f t="shared" ref="G5:G28" si="1">RANK(F5,$F$4:$F$28,FALSE)</f>
        <v>6</v>
      </c>
      <c r="H5" s="3" t="str">
        <f t="shared" ref="H5:H28" si="2">IF(F5&gt;=140,"合格","不合格")</f>
        <v>合格</v>
      </c>
      <c r="J5" s="4" t="s">
        <v>42</v>
      </c>
      <c r="K5" s="1">
        <f>MIN(D4:D28)</f>
        <v>54</v>
      </c>
      <c r="L5" s="1">
        <f>MIN(E4:E28)</f>
        <v>57</v>
      </c>
    </row>
    <row r="6" spans="1:12" ht="15.6" customHeight="1" x14ac:dyDescent="0.15">
      <c r="A6" s="1" t="s">
        <v>8</v>
      </c>
      <c r="B6" s="1" t="s">
        <v>39</v>
      </c>
      <c r="C6" s="3" t="s">
        <v>33</v>
      </c>
      <c r="D6" s="1">
        <v>68</v>
      </c>
      <c r="E6" s="1">
        <v>74</v>
      </c>
      <c r="F6" s="1">
        <f t="shared" si="0"/>
        <v>142</v>
      </c>
      <c r="G6" s="1">
        <f t="shared" si="1"/>
        <v>16</v>
      </c>
      <c r="H6" s="3" t="str">
        <f t="shared" si="2"/>
        <v>合格</v>
      </c>
    </row>
    <row r="7" spans="1:12" ht="15.6" customHeight="1" x14ac:dyDescent="0.15">
      <c r="A7" s="1" t="s">
        <v>9</v>
      </c>
      <c r="B7" s="1" t="s">
        <v>40</v>
      </c>
      <c r="C7" s="3" t="s">
        <v>34</v>
      </c>
      <c r="D7" s="1">
        <v>78</v>
      </c>
      <c r="E7" s="1">
        <v>61</v>
      </c>
      <c r="F7" s="1">
        <f t="shared" si="0"/>
        <v>139</v>
      </c>
      <c r="G7" s="1">
        <f t="shared" si="1"/>
        <v>17</v>
      </c>
      <c r="H7" s="3" t="str">
        <f t="shared" si="2"/>
        <v>不合格</v>
      </c>
    </row>
    <row r="8" spans="1:12" ht="15.6" customHeight="1" x14ac:dyDescent="0.15">
      <c r="A8" s="1" t="s">
        <v>10</v>
      </c>
      <c r="B8" s="1" t="s">
        <v>43</v>
      </c>
      <c r="C8" s="3" t="s">
        <v>35</v>
      </c>
      <c r="D8" s="1">
        <v>59</v>
      </c>
      <c r="E8" s="1">
        <v>57</v>
      </c>
      <c r="F8" s="1">
        <f t="shared" si="0"/>
        <v>116</v>
      </c>
      <c r="G8" s="1">
        <f t="shared" si="1"/>
        <v>25</v>
      </c>
      <c r="H8" s="3" t="str">
        <f t="shared" si="2"/>
        <v>不合格</v>
      </c>
    </row>
    <row r="9" spans="1:12" ht="15.6" customHeight="1" x14ac:dyDescent="0.15">
      <c r="A9" s="1" t="s">
        <v>11</v>
      </c>
      <c r="B9" s="1" t="s">
        <v>44</v>
      </c>
      <c r="C9" s="3" t="s">
        <v>36</v>
      </c>
      <c r="D9" s="1">
        <v>78</v>
      </c>
      <c r="E9" s="1">
        <v>82</v>
      </c>
      <c r="F9" s="1">
        <f t="shared" si="0"/>
        <v>160</v>
      </c>
      <c r="G9" s="1">
        <f t="shared" si="1"/>
        <v>11</v>
      </c>
      <c r="H9" s="3" t="str">
        <f t="shared" si="2"/>
        <v>合格</v>
      </c>
    </row>
    <row r="10" spans="1:12" ht="15.6" customHeight="1" x14ac:dyDescent="0.15">
      <c r="A10" s="1" t="s">
        <v>12</v>
      </c>
      <c r="B10" s="1" t="s">
        <v>45</v>
      </c>
      <c r="C10" s="3" t="s">
        <v>36</v>
      </c>
      <c r="D10" s="1">
        <v>92</v>
      </c>
      <c r="E10" s="1">
        <v>100</v>
      </c>
      <c r="F10" s="1">
        <f t="shared" si="0"/>
        <v>192</v>
      </c>
      <c r="G10" s="1">
        <f t="shared" si="1"/>
        <v>1</v>
      </c>
      <c r="H10" s="3" t="str">
        <f t="shared" si="2"/>
        <v>合格</v>
      </c>
    </row>
    <row r="11" spans="1:12" ht="15.6" customHeight="1" x14ac:dyDescent="0.15">
      <c r="A11" s="1" t="s">
        <v>13</v>
      </c>
      <c r="B11" s="1" t="s">
        <v>46</v>
      </c>
      <c r="C11" s="3" t="s">
        <v>32</v>
      </c>
      <c r="D11" s="1">
        <v>68</v>
      </c>
      <c r="E11" s="1">
        <v>59</v>
      </c>
      <c r="F11" s="1">
        <f t="shared" si="0"/>
        <v>127</v>
      </c>
      <c r="G11" s="1">
        <f t="shared" si="1"/>
        <v>23</v>
      </c>
      <c r="H11" s="3" t="str">
        <f t="shared" si="2"/>
        <v>不合格</v>
      </c>
    </row>
    <row r="12" spans="1:12" ht="15.6" customHeight="1" x14ac:dyDescent="0.15">
      <c r="A12" s="1" t="s">
        <v>14</v>
      </c>
      <c r="B12" s="1" t="s">
        <v>47</v>
      </c>
      <c r="C12" s="3" t="s">
        <v>31</v>
      </c>
      <c r="D12" s="1">
        <v>54</v>
      </c>
      <c r="E12" s="1">
        <v>79</v>
      </c>
      <c r="F12" s="1">
        <f t="shared" si="0"/>
        <v>133</v>
      </c>
      <c r="G12" s="1">
        <f t="shared" si="1"/>
        <v>20</v>
      </c>
      <c r="H12" s="3" t="str">
        <f t="shared" si="2"/>
        <v>不合格</v>
      </c>
    </row>
    <row r="13" spans="1:12" ht="15.6" customHeight="1" x14ac:dyDescent="0.15">
      <c r="A13" s="1" t="s">
        <v>15</v>
      </c>
      <c r="B13" s="1" t="s">
        <v>48</v>
      </c>
      <c r="C13" s="3" t="s">
        <v>32</v>
      </c>
      <c r="D13" s="1">
        <v>97</v>
      </c>
      <c r="E13" s="1">
        <v>89</v>
      </c>
      <c r="F13" s="1">
        <f t="shared" si="0"/>
        <v>186</v>
      </c>
      <c r="G13" s="1">
        <f t="shared" si="1"/>
        <v>2</v>
      </c>
      <c r="H13" s="3" t="str">
        <f t="shared" si="2"/>
        <v>合格</v>
      </c>
    </row>
    <row r="14" spans="1:12" ht="15.6" customHeight="1" x14ac:dyDescent="0.15">
      <c r="A14" s="1" t="s">
        <v>16</v>
      </c>
      <c r="B14" s="1" t="s">
        <v>49</v>
      </c>
      <c r="C14" s="3" t="s">
        <v>34</v>
      </c>
      <c r="D14" s="1">
        <v>84</v>
      </c>
      <c r="E14" s="1">
        <v>94</v>
      </c>
      <c r="F14" s="1">
        <f t="shared" si="0"/>
        <v>178</v>
      </c>
      <c r="G14" s="1">
        <f t="shared" si="1"/>
        <v>5</v>
      </c>
      <c r="H14" s="3" t="str">
        <f t="shared" si="2"/>
        <v>合格</v>
      </c>
    </row>
    <row r="15" spans="1:12" ht="15.6" customHeight="1" x14ac:dyDescent="0.15">
      <c r="A15" s="1" t="s">
        <v>17</v>
      </c>
      <c r="B15" s="1" t="s">
        <v>50</v>
      </c>
      <c r="C15" s="3" t="s">
        <v>33</v>
      </c>
      <c r="D15" s="1">
        <v>73</v>
      </c>
      <c r="E15" s="1">
        <v>87</v>
      </c>
      <c r="F15" s="1">
        <f t="shared" si="0"/>
        <v>160</v>
      </c>
      <c r="G15" s="1">
        <f t="shared" si="1"/>
        <v>11</v>
      </c>
      <c r="H15" s="3" t="str">
        <f t="shared" si="2"/>
        <v>合格</v>
      </c>
    </row>
    <row r="16" spans="1:12" ht="15.6" customHeight="1" x14ac:dyDescent="0.15">
      <c r="A16" s="1" t="s">
        <v>18</v>
      </c>
      <c r="B16" s="1" t="s">
        <v>51</v>
      </c>
      <c r="C16" s="3" t="s">
        <v>35</v>
      </c>
      <c r="D16" s="1">
        <v>70</v>
      </c>
      <c r="E16" s="1">
        <v>98</v>
      </c>
      <c r="F16" s="1">
        <f t="shared" si="0"/>
        <v>168</v>
      </c>
      <c r="G16" s="1">
        <f t="shared" si="1"/>
        <v>8</v>
      </c>
      <c r="H16" s="3" t="str">
        <f t="shared" si="2"/>
        <v>合格</v>
      </c>
    </row>
    <row r="17" spans="1:8" ht="15.6" customHeight="1" x14ac:dyDescent="0.15">
      <c r="A17" s="1" t="s">
        <v>19</v>
      </c>
      <c r="B17" s="1" t="s">
        <v>52</v>
      </c>
      <c r="C17" s="3" t="s">
        <v>32</v>
      </c>
      <c r="D17" s="1">
        <v>88</v>
      </c>
      <c r="E17" s="1">
        <v>84</v>
      </c>
      <c r="F17" s="1">
        <f t="shared" si="0"/>
        <v>172</v>
      </c>
      <c r="G17" s="1">
        <f t="shared" si="1"/>
        <v>6</v>
      </c>
      <c r="H17" s="3" t="str">
        <f t="shared" si="2"/>
        <v>合格</v>
      </c>
    </row>
    <row r="18" spans="1:8" ht="15.6" customHeight="1" x14ac:dyDescent="0.15">
      <c r="A18" s="1" t="s">
        <v>20</v>
      </c>
      <c r="B18" s="1" t="s">
        <v>53</v>
      </c>
      <c r="C18" s="3" t="s">
        <v>31</v>
      </c>
      <c r="D18" s="1">
        <v>59</v>
      </c>
      <c r="E18" s="1">
        <v>70</v>
      </c>
      <c r="F18" s="1">
        <f t="shared" si="0"/>
        <v>129</v>
      </c>
      <c r="G18" s="1">
        <f t="shared" si="1"/>
        <v>22</v>
      </c>
      <c r="H18" s="3" t="str">
        <f t="shared" si="2"/>
        <v>不合格</v>
      </c>
    </row>
    <row r="19" spans="1:8" ht="15.6" customHeight="1" x14ac:dyDescent="0.15">
      <c r="A19" s="1" t="s">
        <v>21</v>
      </c>
      <c r="B19" s="1" t="s">
        <v>54</v>
      </c>
      <c r="C19" s="3" t="s">
        <v>35</v>
      </c>
      <c r="D19" s="1">
        <v>64</v>
      </c>
      <c r="E19" s="1">
        <v>72</v>
      </c>
      <c r="F19" s="1">
        <f t="shared" si="0"/>
        <v>136</v>
      </c>
      <c r="G19" s="1">
        <f t="shared" si="1"/>
        <v>18</v>
      </c>
      <c r="H19" s="3" t="str">
        <f t="shared" si="2"/>
        <v>不合格</v>
      </c>
    </row>
    <row r="20" spans="1:8" ht="15.6" customHeight="1" x14ac:dyDescent="0.15">
      <c r="A20" s="1" t="s">
        <v>22</v>
      </c>
      <c r="B20" s="1" t="s">
        <v>55</v>
      </c>
      <c r="C20" s="3" t="s">
        <v>33</v>
      </c>
      <c r="D20" s="1">
        <v>67</v>
      </c>
      <c r="E20" s="1">
        <v>78</v>
      </c>
      <c r="F20" s="1">
        <f t="shared" si="0"/>
        <v>145</v>
      </c>
      <c r="G20" s="1">
        <f t="shared" si="1"/>
        <v>15</v>
      </c>
      <c r="H20" s="3" t="str">
        <f t="shared" si="2"/>
        <v>合格</v>
      </c>
    </row>
    <row r="21" spans="1:8" ht="15.6" customHeight="1" x14ac:dyDescent="0.15">
      <c r="A21" s="1" t="s">
        <v>23</v>
      </c>
      <c r="B21" s="1" t="s">
        <v>56</v>
      </c>
      <c r="C21" s="3" t="s">
        <v>33</v>
      </c>
      <c r="D21" s="1">
        <v>92</v>
      </c>
      <c r="E21" s="1">
        <v>88</v>
      </c>
      <c r="F21" s="1">
        <f t="shared" si="0"/>
        <v>180</v>
      </c>
      <c r="G21" s="1">
        <f t="shared" si="1"/>
        <v>3</v>
      </c>
      <c r="H21" s="3" t="str">
        <f t="shared" si="2"/>
        <v>合格</v>
      </c>
    </row>
    <row r="22" spans="1:8" ht="15.6" customHeight="1" x14ac:dyDescent="0.15">
      <c r="A22" s="1" t="s">
        <v>24</v>
      </c>
      <c r="B22" s="1" t="s">
        <v>57</v>
      </c>
      <c r="C22" s="3" t="s">
        <v>35</v>
      </c>
      <c r="D22" s="1">
        <v>89</v>
      </c>
      <c r="E22" s="1">
        <v>71</v>
      </c>
      <c r="F22" s="1">
        <f t="shared" si="0"/>
        <v>160</v>
      </c>
      <c r="G22" s="1">
        <f t="shared" si="1"/>
        <v>11</v>
      </c>
      <c r="H22" s="3" t="str">
        <f t="shared" si="2"/>
        <v>合格</v>
      </c>
    </row>
    <row r="23" spans="1:8" ht="15.6" customHeight="1" x14ac:dyDescent="0.15">
      <c r="A23" s="1" t="s">
        <v>25</v>
      </c>
      <c r="B23" s="1" t="s">
        <v>58</v>
      </c>
      <c r="C23" s="3" t="s">
        <v>32</v>
      </c>
      <c r="D23" s="1">
        <v>87</v>
      </c>
      <c r="E23" s="1">
        <v>80</v>
      </c>
      <c r="F23" s="1">
        <f t="shared" si="0"/>
        <v>167</v>
      </c>
      <c r="G23" s="1">
        <f t="shared" si="1"/>
        <v>10</v>
      </c>
      <c r="H23" s="3" t="str">
        <f t="shared" si="2"/>
        <v>合格</v>
      </c>
    </row>
    <row r="24" spans="1:8" ht="15.6" customHeight="1" x14ac:dyDescent="0.15">
      <c r="A24" s="1" t="s">
        <v>26</v>
      </c>
      <c r="B24" s="1" t="s">
        <v>59</v>
      </c>
      <c r="C24" s="3" t="s">
        <v>34</v>
      </c>
      <c r="D24" s="1">
        <v>64</v>
      </c>
      <c r="E24" s="1">
        <v>58</v>
      </c>
      <c r="F24" s="1">
        <f t="shared" si="0"/>
        <v>122</v>
      </c>
      <c r="G24" s="1">
        <f t="shared" si="1"/>
        <v>24</v>
      </c>
      <c r="H24" s="3" t="str">
        <f t="shared" si="2"/>
        <v>不合格</v>
      </c>
    </row>
    <row r="25" spans="1:8" ht="15.6" customHeight="1" x14ac:dyDescent="0.15">
      <c r="A25" s="1" t="s">
        <v>27</v>
      </c>
      <c r="B25" s="1" t="s">
        <v>60</v>
      </c>
      <c r="C25" s="3" t="s">
        <v>31</v>
      </c>
      <c r="D25" s="1">
        <v>54</v>
      </c>
      <c r="E25" s="1">
        <v>78</v>
      </c>
      <c r="F25" s="1">
        <f t="shared" si="0"/>
        <v>132</v>
      </c>
      <c r="G25" s="1">
        <f t="shared" si="1"/>
        <v>21</v>
      </c>
      <c r="H25" s="3" t="str">
        <f t="shared" si="2"/>
        <v>不合格</v>
      </c>
    </row>
    <row r="26" spans="1:8" ht="15.6" customHeight="1" x14ac:dyDescent="0.15">
      <c r="A26" s="1" t="s">
        <v>28</v>
      </c>
      <c r="B26" s="1" t="s">
        <v>61</v>
      </c>
      <c r="C26" s="3" t="s">
        <v>36</v>
      </c>
      <c r="D26" s="1">
        <v>84</v>
      </c>
      <c r="E26" s="1">
        <v>96</v>
      </c>
      <c r="F26" s="1">
        <f t="shared" si="0"/>
        <v>180</v>
      </c>
      <c r="G26" s="1">
        <f t="shared" si="1"/>
        <v>3</v>
      </c>
      <c r="H26" s="3" t="str">
        <f t="shared" si="2"/>
        <v>合格</v>
      </c>
    </row>
    <row r="27" spans="1:8" ht="15.6" customHeight="1" x14ac:dyDescent="0.15">
      <c r="A27" s="1" t="s">
        <v>29</v>
      </c>
      <c r="B27" s="1" t="s">
        <v>62</v>
      </c>
      <c r="C27" s="3" t="s">
        <v>35</v>
      </c>
      <c r="D27" s="1">
        <v>86</v>
      </c>
      <c r="E27" s="1">
        <v>82</v>
      </c>
      <c r="F27" s="1">
        <f t="shared" si="0"/>
        <v>168</v>
      </c>
      <c r="G27" s="1">
        <f t="shared" si="1"/>
        <v>8</v>
      </c>
      <c r="H27" s="3" t="str">
        <f t="shared" si="2"/>
        <v>合格</v>
      </c>
    </row>
    <row r="28" spans="1:8" ht="15.6" customHeight="1" x14ac:dyDescent="0.15">
      <c r="A28" s="1" t="s">
        <v>30</v>
      </c>
      <c r="B28" s="1" t="s">
        <v>63</v>
      </c>
      <c r="C28" s="3" t="s">
        <v>34</v>
      </c>
      <c r="D28" s="1">
        <v>77</v>
      </c>
      <c r="E28" s="1">
        <v>79</v>
      </c>
      <c r="F28" s="1">
        <f t="shared" si="0"/>
        <v>156</v>
      </c>
      <c r="G28" s="1">
        <f t="shared" si="1"/>
        <v>14</v>
      </c>
      <c r="H28" s="3" t="str">
        <f t="shared" si="2"/>
        <v>合格</v>
      </c>
    </row>
  </sheetData>
  <mergeCells count="1">
    <mergeCell ref="A1:H1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L28"/>
  <sheetViews>
    <sheetView zoomScale="93" zoomScaleNormal="93" workbookViewId="0">
      <selection sqref="A1:H1"/>
    </sheetView>
  </sheetViews>
  <sheetFormatPr defaultRowHeight="13.5" x14ac:dyDescent="0.15"/>
  <cols>
    <col min="1" max="1" width="9.75" bestFit="1" customWidth="1"/>
    <col min="2" max="2" width="13.125" bestFit="1" customWidth="1"/>
    <col min="3" max="3" width="8.875" style="2"/>
    <col min="4" max="5" width="8" bestFit="1" customWidth="1"/>
    <col min="6" max="7" width="5.875" bestFit="1" customWidth="1"/>
    <col min="8" max="8" width="7.75" bestFit="1" customWidth="1"/>
    <col min="9" max="9" width="2.625" customWidth="1"/>
    <col min="10" max="10" width="8" bestFit="1" customWidth="1"/>
    <col min="11" max="12" width="7.875" customWidth="1"/>
  </cols>
  <sheetData>
    <row r="1" spans="1:12" ht="17.25" x14ac:dyDescent="0.15">
      <c r="A1" s="7" t="s">
        <v>66</v>
      </c>
      <c r="B1" s="8"/>
      <c r="C1" s="8"/>
      <c r="D1" s="8"/>
      <c r="E1" s="8"/>
      <c r="F1" s="8"/>
      <c r="G1" s="8"/>
      <c r="H1" s="8"/>
    </row>
    <row r="3" spans="1:12" ht="15.6" customHeight="1" x14ac:dyDescent="0.15">
      <c r="A3" s="4" t="s">
        <v>0</v>
      </c>
      <c r="B3" s="4" t="s">
        <v>1</v>
      </c>
      <c r="C3" s="4" t="s">
        <v>2</v>
      </c>
      <c r="D3" s="4" t="s">
        <v>64</v>
      </c>
      <c r="E3" s="4" t="s">
        <v>65</v>
      </c>
      <c r="F3" s="4" t="s">
        <v>3</v>
      </c>
      <c r="G3" s="4" t="s">
        <v>4</v>
      </c>
      <c r="H3" s="4" t="s">
        <v>5</v>
      </c>
      <c r="J3" s="1"/>
      <c r="K3" s="4" t="s">
        <v>64</v>
      </c>
      <c r="L3" s="4" t="s">
        <v>65</v>
      </c>
    </row>
    <row r="4" spans="1:12" ht="15.6" customHeight="1" x14ac:dyDescent="0.15">
      <c r="A4" s="1" t="s">
        <v>12</v>
      </c>
      <c r="B4" s="1" t="s">
        <v>45</v>
      </c>
      <c r="C4" s="3" t="s">
        <v>36</v>
      </c>
      <c r="D4" s="1">
        <v>92</v>
      </c>
      <c r="E4" s="1">
        <v>100</v>
      </c>
      <c r="F4" s="1">
        <f t="shared" ref="F4:F28" si="0">SUM(D4:E4)</f>
        <v>192</v>
      </c>
      <c r="G4" s="1">
        <f t="shared" ref="G4:G28" si="1">RANK(F4,$F$4:$F$28,FALSE)</f>
        <v>1</v>
      </c>
      <c r="H4" s="3" t="str">
        <f>IF(F4&gt;=140,"合格","不合格")</f>
        <v>合格</v>
      </c>
      <c r="J4" s="4" t="s">
        <v>41</v>
      </c>
      <c r="K4" s="1">
        <f>MAX(D4:D28)</f>
        <v>97</v>
      </c>
      <c r="L4" s="1">
        <f>MAX(E4:E28)</f>
        <v>100</v>
      </c>
    </row>
    <row r="5" spans="1:12" ht="15.6" customHeight="1" x14ac:dyDescent="0.15">
      <c r="A5" s="1" t="s">
        <v>15</v>
      </c>
      <c r="B5" s="1" t="s">
        <v>48</v>
      </c>
      <c r="C5" s="3" t="s">
        <v>32</v>
      </c>
      <c r="D5" s="1">
        <v>97</v>
      </c>
      <c r="E5" s="1">
        <v>89</v>
      </c>
      <c r="F5" s="1">
        <f t="shared" si="0"/>
        <v>186</v>
      </c>
      <c r="G5" s="1">
        <f t="shared" si="1"/>
        <v>2</v>
      </c>
      <c r="H5" s="3" t="str">
        <f t="shared" ref="H5:H28" si="2">IF(F5&gt;=140,"合格","不合格")</f>
        <v>合格</v>
      </c>
      <c r="J5" s="4" t="s">
        <v>42</v>
      </c>
      <c r="K5" s="1">
        <f>MIN(D4:D28)</f>
        <v>54</v>
      </c>
      <c r="L5" s="1">
        <f>MIN(E4:E28)</f>
        <v>57</v>
      </c>
    </row>
    <row r="6" spans="1:12" ht="15.6" customHeight="1" x14ac:dyDescent="0.15">
      <c r="A6" s="1" t="s">
        <v>23</v>
      </c>
      <c r="B6" s="1" t="s">
        <v>56</v>
      </c>
      <c r="C6" s="3" t="s">
        <v>33</v>
      </c>
      <c r="D6" s="1">
        <v>92</v>
      </c>
      <c r="E6" s="1">
        <v>88</v>
      </c>
      <c r="F6" s="1">
        <f t="shared" si="0"/>
        <v>180</v>
      </c>
      <c r="G6" s="1">
        <f t="shared" si="1"/>
        <v>3</v>
      </c>
      <c r="H6" s="3" t="str">
        <f t="shared" si="2"/>
        <v>合格</v>
      </c>
    </row>
    <row r="7" spans="1:12" ht="15.6" customHeight="1" x14ac:dyDescent="0.15">
      <c r="A7" s="1" t="s">
        <v>28</v>
      </c>
      <c r="B7" s="1" t="s">
        <v>61</v>
      </c>
      <c r="C7" s="3" t="s">
        <v>36</v>
      </c>
      <c r="D7" s="1">
        <v>84</v>
      </c>
      <c r="E7" s="1">
        <v>96</v>
      </c>
      <c r="F7" s="1">
        <f t="shared" si="0"/>
        <v>180</v>
      </c>
      <c r="G7" s="1">
        <f t="shared" si="1"/>
        <v>3</v>
      </c>
      <c r="H7" s="3" t="str">
        <f t="shared" si="2"/>
        <v>合格</v>
      </c>
    </row>
    <row r="8" spans="1:12" ht="15.6" customHeight="1" x14ac:dyDescent="0.15">
      <c r="A8" s="1" t="s">
        <v>16</v>
      </c>
      <c r="B8" s="1" t="s">
        <v>49</v>
      </c>
      <c r="C8" s="3" t="s">
        <v>34</v>
      </c>
      <c r="D8" s="1">
        <v>84</v>
      </c>
      <c r="E8" s="1">
        <v>94</v>
      </c>
      <c r="F8" s="1">
        <f t="shared" si="0"/>
        <v>178</v>
      </c>
      <c r="G8" s="1">
        <f t="shared" si="1"/>
        <v>5</v>
      </c>
      <c r="H8" s="3" t="str">
        <f t="shared" si="2"/>
        <v>合格</v>
      </c>
    </row>
    <row r="9" spans="1:12" ht="15.6" customHeight="1" x14ac:dyDescent="0.15">
      <c r="A9" s="1" t="s">
        <v>7</v>
      </c>
      <c r="B9" s="1" t="s">
        <v>38</v>
      </c>
      <c r="C9" s="3" t="s">
        <v>32</v>
      </c>
      <c r="D9" s="1">
        <v>80</v>
      </c>
      <c r="E9" s="1">
        <v>92</v>
      </c>
      <c r="F9" s="1">
        <f t="shared" si="0"/>
        <v>172</v>
      </c>
      <c r="G9" s="1">
        <f t="shared" si="1"/>
        <v>6</v>
      </c>
      <c r="H9" s="3" t="str">
        <f t="shared" si="2"/>
        <v>合格</v>
      </c>
    </row>
    <row r="10" spans="1:12" ht="15.6" customHeight="1" x14ac:dyDescent="0.15">
      <c r="A10" s="1" t="s">
        <v>19</v>
      </c>
      <c r="B10" s="1" t="s">
        <v>52</v>
      </c>
      <c r="C10" s="3" t="s">
        <v>32</v>
      </c>
      <c r="D10" s="1">
        <v>88</v>
      </c>
      <c r="E10" s="1">
        <v>84</v>
      </c>
      <c r="F10" s="1">
        <f t="shared" si="0"/>
        <v>172</v>
      </c>
      <c r="G10" s="1">
        <f t="shared" si="1"/>
        <v>6</v>
      </c>
      <c r="H10" s="3" t="str">
        <f t="shared" si="2"/>
        <v>合格</v>
      </c>
    </row>
    <row r="11" spans="1:12" ht="15.6" customHeight="1" x14ac:dyDescent="0.15">
      <c r="A11" s="1" t="s">
        <v>18</v>
      </c>
      <c r="B11" s="1" t="s">
        <v>51</v>
      </c>
      <c r="C11" s="3" t="s">
        <v>35</v>
      </c>
      <c r="D11" s="1">
        <v>70</v>
      </c>
      <c r="E11" s="1">
        <v>98</v>
      </c>
      <c r="F11" s="1">
        <f t="shared" si="0"/>
        <v>168</v>
      </c>
      <c r="G11" s="1">
        <f t="shared" si="1"/>
        <v>8</v>
      </c>
      <c r="H11" s="3" t="str">
        <f t="shared" si="2"/>
        <v>合格</v>
      </c>
    </row>
    <row r="12" spans="1:12" ht="15.6" customHeight="1" x14ac:dyDescent="0.15">
      <c r="A12" s="1" t="s">
        <v>29</v>
      </c>
      <c r="B12" s="1" t="s">
        <v>62</v>
      </c>
      <c r="C12" s="3" t="s">
        <v>35</v>
      </c>
      <c r="D12" s="1">
        <v>86</v>
      </c>
      <c r="E12" s="1">
        <v>82</v>
      </c>
      <c r="F12" s="1">
        <f t="shared" si="0"/>
        <v>168</v>
      </c>
      <c r="G12" s="1">
        <f t="shared" si="1"/>
        <v>8</v>
      </c>
      <c r="H12" s="3" t="str">
        <f t="shared" si="2"/>
        <v>合格</v>
      </c>
    </row>
    <row r="13" spans="1:12" ht="15.6" customHeight="1" x14ac:dyDescent="0.15">
      <c r="A13" s="1" t="s">
        <v>25</v>
      </c>
      <c r="B13" s="1" t="s">
        <v>58</v>
      </c>
      <c r="C13" s="3" t="s">
        <v>32</v>
      </c>
      <c r="D13" s="1">
        <v>87</v>
      </c>
      <c r="E13" s="1">
        <v>80</v>
      </c>
      <c r="F13" s="1">
        <f t="shared" si="0"/>
        <v>167</v>
      </c>
      <c r="G13" s="1">
        <f t="shared" si="1"/>
        <v>10</v>
      </c>
      <c r="H13" s="3" t="str">
        <f t="shared" si="2"/>
        <v>合格</v>
      </c>
    </row>
    <row r="14" spans="1:12" ht="15.6" customHeight="1" x14ac:dyDescent="0.15">
      <c r="A14" s="1" t="s">
        <v>11</v>
      </c>
      <c r="B14" s="1" t="s">
        <v>44</v>
      </c>
      <c r="C14" s="3" t="s">
        <v>36</v>
      </c>
      <c r="D14" s="1">
        <v>78</v>
      </c>
      <c r="E14" s="1">
        <v>82</v>
      </c>
      <c r="F14" s="1">
        <f t="shared" si="0"/>
        <v>160</v>
      </c>
      <c r="G14" s="1">
        <f t="shared" si="1"/>
        <v>11</v>
      </c>
      <c r="H14" s="3" t="str">
        <f t="shared" si="2"/>
        <v>合格</v>
      </c>
    </row>
    <row r="15" spans="1:12" ht="15.6" customHeight="1" x14ac:dyDescent="0.15">
      <c r="A15" s="1" t="s">
        <v>17</v>
      </c>
      <c r="B15" s="1" t="s">
        <v>50</v>
      </c>
      <c r="C15" s="3" t="s">
        <v>33</v>
      </c>
      <c r="D15" s="1">
        <v>73</v>
      </c>
      <c r="E15" s="1">
        <v>87</v>
      </c>
      <c r="F15" s="1">
        <f t="shared" si="0"/>
        <v>160</v>
      </c>
      <c r="G15" s="1">
        <f t="shared" si="1"/>
        <v>11</v>
      </c>
      <c r="H15" s="3" t="str">
        <f t="shared" si="2"/>
        <v>合格</v>
      </c>
    </row>
    <row r="16" spans="1:12" ht="15.6" customHeight="1" x14ac:dyDescent="0.15">
      <c r="A16" s="1" t="s">
        <v>24</v>
      </c>
      <c r="B16" s="1" t="s">
        <v>57</v>
      </c>
      <c r="C16" s="3" t="s">
        <v>35</v>
      </c>
      <c r="D16" s="1">
        <v>89</v>
      </c>
      <c r="E16" s="1">
        <v>71</v>
      </c>
      <c r="F16" s="1">
        <f t="shared" si="0"/>
        <v>160</v>
      </c>
      <c r="G16" s="1">
        <f t="shared" si="1"/>
        <v>11</v>
      </c>
      <c r="H16" s="3" t="str">
        <f t="shared" si="2"/>
        <v>合格</v>
      </c>
    </row>
    <row r="17" spans="1:8" ht="15.6" customHeight="1" x14ac:dyDescent="0.15">
      <c r="A17" s="1" t="s">
        <v>30</v>
      </c>
      <c r="B17" s="1" t="s">
        <v>63</v>
      </c>
      <c r="C17" s="3" t="s">
        <v>34</v>
      </c>
      <c r="D17" s="1">
        <v>77</v>
      </c>
      <c r="E17" s="1">
        <v>79</v>
      </c>
      <c r="F17" s="1">
        <f t="shared" si="0"/>
        <v>156</v>
      </c>
      <c r="G17" s="1">
        <f t="shared" si="1"/>
        <v>14</v>
      </c>
      <c r="H17" s="3" t="str">
        <f t="shared" si="2"/>
        <v>合格</v>
      </c>
    </row>
    <row r="18" spans="1:8" ht="15.6" customHeight="1" x14ac:dyDescent="0.15">
      <c r="A18" s="1" t="s">
        <v>22</v>
      </c>
      <c r="B18" s="1" t="s">
        <v>55</v>
      </c>
      <c r="C18" s="3" t="s">
        <v>33</v>
      </c>
      <c r="D18" s="1">
        <v>67</v>
      </c>
      <c r="E18" s="1">
        <v>78</v>
      </c>
      <c r="F18" s="1">
        <f t="shared" si="0"/>
        <v>145</v>
      </c>
      <c r="G18" s="1">
        <f t="shared" si="1"/>
        <v>15</v>
      </c>
      <c r="H18" s="3" t="str">
        <f t="shared" si="2"/>
        <v>合格</v>
      </c>
    </row>
    <row r="19" spans="1:8" ht="15.6" customHeight="1" x14ac:dyDescent="0.15">
      <c r="A19" s="1" t="s">
        <v>8</v>
      </c>
      <c r="B19" s="1" t="s">
        <v>39</v>
      </c>
      <c r="C19" s="3" t="s">
        <v>33</v>
      </c>
      <c r="D19" s="1">
        <v>68</v>
      </c>
      <c r="E19" s="1">
        <v>74</v>
      </c>
      <c r="F19" s="1">
        <f t="shared" si="0"/>
        <v>142</v>
      </c>
      <c r="G19" s="1">
        <f t="shared" si="1"/>
        <v>16</v>
      </c>
      <c r="H19" s="3" t="str">
        <f t="shared" si="2"/>
        <v>合格</v>
      </c>
    </row>
    <row r="20" spans="1:8" ht="15.6" customHeight="1" x14ac:dyDescent="0.15">
      <c r="A20" s="1" t="s">
        <v>9</v>
      </c>
      <c r="B20" s="1" t="s">
        <v>40</v>
      </c>
      <c r="C20" s="3" t="s">
        <v>34</v>
      </c>
      <c r="D20" s="1">
        <v>78</v>
      </c>
      <c r="E20" s="1">
        <v>61</v>
      </c>
      <c r="F20" s="1">
        <f t="shared" si="0"/>
        <v>139</v>
      </c>
      <c r="G20" s="1">
        <f t="shared" si="1"/>
        <v>17</v>
      </c>
      <c r="H20" s="3" t="str">
        <f t="shared" si="2"/>
        <v>不合格</v>
      </c>
    </row>
    <row r="21" spans="1:8" ht="15.6" customHeight="1" x14ac:dyDescent="0.15">
      <c r="A21" s="1" t="s">
        <v>21</v>
      </c>
      <c r="B21" s="1" t="s">
        <v>54</v>
      </c>
      <c r="C21" s="3" t="s">
        <v>35</v>
      </c>
      <c r="D21" s="1">
        <v>64</v>
      </c>
      <c r="E21" s="1">
        <v>72</v>
      </c>
      <c r="F21" s="1">
        <f t="shared" si="0"/>
        <v>136</v>
      </c>
      <c r="G21" s="1">
        <f t="shared" si="1"/>
        <v>18</v>
      </c>
      <c r="H21" s="3" t="str">
        <f t="shared" si="2"/>
        <v>不合格</v>
      </c>
    </row>
    <row r="22" spans="1:8" ht="15.6" customHeight="1" x14ac:dyDescent="0.15">
      <c r="A22" s="1" t="s">
        <v>6</v>
      </c>
      <c r="B22" s="1" t="s">
        <v>37</v>
      </c>
      <c r="C22" s="3" t="s">
        <v>31</v>
      </c>
      <c r="D22" s="1">
        <v>70</v>
      </c>
      <c r="E22" s="1">
        <v>65</v>
      </c>
      <c r="F22" s="1">
        <f t="shared" si="0"/>
        <v>135</v>
      </c>
      <c r="G22" s="1">
        <f t="shared" si="1"/>
        <v>19</v>
      </c>
      <c r="H22" s="3" t="str">
        <f t="shared" si="2"/>
        <v>不合格</v>
      </c>
    </row>
    <row r="23" spans="1:8" ht="15.6" customHeight="1" x14ac:dyDescent="0.15">
      <c r="A23" s="1" t="s">
        <v>14</v>
      </c>
      <c r="B23" s="1" t="s">
        <v>47</v>
      </c>
      <c r="C23" s="3" t="s">
        <v>31</v>
      </c>
      <c r="D23" s="1">
        <v>54</v>
      </c>
      <c r="E23" s="1">
        <v>79</v>
      </c>
      <c r="F23" s="1">
        <f t="shared" si="0"/>
        <v>133</v>
      </c>
      <c r="G23" s="1">
        <f t="shared" si="1"/>
        <v>20</v>
      </c>
      <c r="H23" s="3" t="str">
        <f t="shared" si="2"/>
        <v>不合格</v>
      </c>
    </row>
    <row r="24" spans="1:8" ht="15.6" customHeight="1" x14ac:dyDescent="0.15">
      <c r="A24" s="1" t="s">
        <v>27</v>
      </c>
      <c r="B24" s="1" t="s">
        <v>60</v>
      </c>
      <c r="C24" s="3" t="s">
        <v>31</v>
      </c>
      <c r="D24" s="1">
        <v>54</v>
      </c>
      <c r="E24" s="1">
        <v>78</v>
      </c>
      <c r="F24" s="1">
        <f t="shared" si="0"/>
        <v>132</v>
      </c>
      <c r="G24" s="1">
        <f t="shared" si="1"/>
        <v>21</v>
      </c>
      <c r="H24" s="3" t="str">
        <f t="shared" si="2"/>
        <v>不合格</v>
      </c>
    </row>
    <row r="25" spans="1:8" ht="15.6" customHeight="1" x14ac:dyDescent="0.15">
      <c r="A25" s="1" t="s">
        <v>20</v>
      </c>
      <c r="B25" s="1" t="s">
        <v>53</v>
      </c>
      <c r="C25" s="3" t="s">
        <v>31</v>
      </c>
      <c r="D25" s="1">
        <v>59</v>
      </c>
      <c r="E25" s="1">
        <v>70</v>
      </c>
      <c r="F25" s="1">
        <f t="shared" si="0"/>
        <v>129</v>
      </c>
      <c r="G25" s="1">
        <f t="shared" si="1"/>
        <v>22</v>
      </c>
      <c r="H25" s="3" t="str">
        <f t="shared" si="2"/>
        <v>不合格</v>
      </c>
    </row>
    <row r="26" spans="1:8" ht="15.6" customHeight="1" x14ac:dyDescent="0.15">
      <c r="A26" s="1" t="s">
        <v>13</v>
      </c>
      <c r="B26" s="1" t="s">
        <v>46</v>
      </c>
      <c r="C26" s="3" t="s">
        <v>32</v>
      </c>
      <c r="D26" s="1">
        <v>68</v>
      </c>
      <c r="E26" s="1">
        <v>59</v>
      </c>
      <c r="F26" s="1">
        <f t="shared" si="0"/>
        <v>127</v>
      </c>
      <c r="G26" s="1">
        <f t="shared" si="1"/>
        <v>23</v>
      </c>
      <c r="H26" s="3" t="str">
        <f t="shared" si="2"/>
        <v>不合格</v>
      </c>
    </row>
    <row r="27" spans="1:8" ht="15.6" customHeight="1" x14ac:dyDescent="0.15">
      <c r="A27" s="1" t="s">
        <v>26</v>
      </c>
      <c r="B27" s="1" t="s">
        <v>59</v>
      </c>
      <c r="C27" s="3" t="s">
        <v>34</v>
      </c>
      <c r="D27" s="1">
        <v>64</v>
      </c>
      <c r="E27" s="1">
        <v>58</v>
      </c>
      <c r="F27" s="1">
        <f t="shared" si="0"/>
        <v>122</v>
      </c>
      <c r="G27" s="1">
        <f t="shared" si="1"/>
        <v>24</v>
      </c>
      <c r="H27" s="3" t="str">
        <f t="shared" si="2"/>
        <v>不合格</v>
      </c>
    </row>
    <row r="28" spans="1:8" ht="15.6" customHeight="1" x14ac:dyDescent="0.15">
      <c r="A28" s="1" t="s">
        <v>10</v>
      </c>
      <c r="B28" s="1" t="s">
        <v>43</v>
      </c>
      <c r="C28" s="3" t="s">
        <v>35</v>
      </c>
      <c r="D28" s="1">
        <v>59</v>
      </c>
      <c r="E28" s="1">
        <v>57</v>
      </c>
      <c r="F28" s="1">
        <f t="shared" si="0"/>
        <v>116</v>
      </c>
      <c r="G28" s="1">
        <f t="shared" si="1"/>
        <v>25</v>
      </c>
      <c r="H28" s="3" t="str">
        <f t="shared" si="2"/>
        <v>不合格</v>
      </c>
    </row>
  </sheetData>
  <sortState ref="A4:H28">
    <sortCondition descending="1" ref="F4:F28"/>
  </sortState>
  <mergeCells count="1">
    <mergeCell ref="A1:H1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 filterMode="1"/>
  <dimension ref="A1:L28"/>
  <sheetViews>
    <sheetView zoomScale="93" zoomScaleNormal="93" workbookViewId="0">
      <selection sqref="A1:H1"/>
    </sheetView>
  </sheetViews>
  <sheetFormatPr defaultRowHeight="13.5" x14ac:dyDescent="0.15"/>
  <cols>
    <col min="1" max="1" width="9.75" bestFit="1" customWidth="1"/>
    <col min="2" max="2" width="13.125" bestFit="1" customWidth="1"/>
    <col min="3" max="3" width="8.875" style="2"/>
    <col min="4" max="5" width="8" bestFit="1" customWidth="1"/>
    <col min="6" max="7" width="5.875" bestFit="1" customWidth="1"/>
    <col min="8" max="8" width="10.5" bestFit="1" customWidth="1"/>
    <col min="9" max="9" width="2.625" customWidth="1"/>
    <col min="10" max="10" width="8" bestFit="1" customWidth="1"/>
    <col min="11" max="12" width="7.875" customWidth="1"/>
  </cols>
  <sheetData>
    <row r="1" spans="1:12" ht="17.25" x14ac:dyDescent="0.15">
      <c r="A1" s="7" t="s">
        <v>66</v>
      </c>
      <c r="B1" s="8"/>
      <c r="C1" s="8"/>
      <c r="D1" s="8"/>
      <c r="E1" s="8"/>
      <c r="F1" s="8"/>
      <c r="G1" s="8"/>
      <c r="H1" s="8"/>
    </row>
    <row r="3" spans="1:12" ht="15.6" customHeight="1" x14ac:dyDescent="0.15">
      <c r="A3" s="4" t="s">
        <v>0</v>
      </c>
      <c r="B3" s="4" t="s">
        <v>1</v>
      </c>
      <c r="C3" s="4" t="s">
        <v>2</v>
      </c>
      <c r="D3" s="4" t="s">
        <v>64</v>
      </c>
      <c r="E3" s="4" t="s">
        <v>65</v>
      </c>
      <c r="F3" s="4" t="s">
        <v>3</v>
      </c>
      <c r="G3" s="4" t="s">
        <v>4</v>
      </c>
      <c r="H3" s="4" t="s">
        <v>5</v>
      </c>
      <c r="J3" s="1"/>
      <c r="K3" s="4" t="s">
        <v>64</v>
      </c>
      <c r="L3" s="4" t="s">
        <v>65</v>
      </c>
    </row>
    <row r="4" spans="1:12" ht="15.6" hidden="1" customHeight="1" x14ac:dyDescent="0.15">
      <c r="A4" s="1" t="s">
        <v>6</v>
      </c>
      <c r="B4" s="1" t="s">
        <v>37</v>
      </c>
      <c r="C4" s="3" t="s">
        <v>31</v>
      </c>
      <c r="D4" s="1">
        <v>70</v>
      </c>
      <c r="E4" s="1">
        <v>65</v>
      </c>
      <c r="F4" s="1">
        <f>SUM(D4:E4)</f>
        <v>135</v>
      </c>
      <c r="G4" s="1">
        <f>RANK(F4,$F$4:$F$28,FALSE)</f>
        <v>19</v>
      </c>
      <c r="H4" s="3" t="str">
        <f>IF(F4&gt;=140,"合格","不合格")</f>
        <v>不合格</v>
      </c>
      <c r="J4" s="4" t="s">
        <v>41</v>
      </c>
      <c r="K4" s="1">
        <f>MAX(D4:D28)</f>
        <v>97</v>
      </c>
      <c r="L4" s="1">
        <f>MAX(E4:E28)</f>
        <v>100</v>
      </c>
    </row>
    <row r="5" spans="1:12" ht="15.6" hidden="1" customHeight="1" x14ac:dyDescent="0.15">
      <c r="A5" s="1" t="s">
        <v>7</v>
      </c>
      <c r="B5" s="1" t="s">
        <v>38</v>
      </c>
      <c r="C5" s="3" t="s">
        <v>32</v>
      </c>
      <c r="D5" s="1">
        <v>80</v>
      </c>
      <c r="E5" s="1">
        <v>92</v>
      </c>
      <c r="F5" s="1">
        <f t="shared" ref="F5:F28" si="0">SUM(D5:E5)</f>
        <v>172</v>
      </c>
      <c r="G5" s="1">
        <f t="shared" ref="G5:G28" si="1">RANK(F5,$F$4:$F$28,FALSE)</f>
        <v>6</v>
      </c>
      <c r="H5" s="3" t="str">
        <f t="shared" ref="H5:H28" si="2">IF(F5&gt;=140,"合格","不合格")</f>
        <v>合格</v>
      </c>
      <c r="J5" s="4" t="s">
        <v>42</v>
      </c>
      <c r="K5" s="1">
        <f>MIN(D4:D28)</f>
        <v>54</v>
      </c>
      <c r="L5" s="1">
        <f>MIN(E4:E28)</f>
        <v>57</v>
      </c>
    </row>
    <row r="6" spans="1:12" ht="15.6" hidden="1" customHeight="1" x14ac:dyDescent="0.15">
      <c r="A6" s="1" t="s">
        <v>8</v>
      </c>
      <c r="B6" s="1" t="s">
        <v>39</v>
      </c>
      <c r="C6" s="3" t="s">
        <v>33</v>
      </c>
      <c r="D6" s="1">
        <v>68</v>
      </c>
      <c r="E6" s="1">
        <v>74</v>
      </c>
      <c r="F6" s="1">
        <f t="shared" si="0"/>
        <v>142</v>
      </c>
      <c r="G6" s="1">
        <f t="shared" si="1"/>
        <v>16</v>
      </c>
      <c r="H6" s="3" t="str">
        <f t="shared" si="2"/>
        <v>合格</v>
      </c>
    </row>
    <row r="7" spans="1:12" ht="15.6" customHeight="1" x14ac:dyDescent="0.15">
      <c r="A7" s="1" t="s">
        <v>9</v>
      </c>
      <c r="B7" s="1" t="s">
        <v>40</v>
      </c>
      <c r="C7" s="3" t="s">
        <v>34</v>
      </c>
      <c r="D7" s="1">
        <v>78</v>
      </c>
      <c r="E7" s="1">
        <v>61</v>
      </c>
      <c r="F7" s="1">
        <f t="shared" si="0"/>
        <v>139</v>
      </c>
      <c r="G7" s="1">
        <f t="shared" si="1"/>
        <v>17</v>
      </c>
      <c r="H7" s="3" t="str">
        <f t="shared" si="2"/>
        <v>不合格</v>
      </c>
    </row>
    <row r="8" spans="1:12" ht="15.6" hidden="1" customHeight="1" x14ac:dyDescent="0.15">
      <c r="A8" s="1" t="s">
        <v>10</v>
      </c>
      <c r="B8" s="1" t="s">
        <v>43</v>
      </c>
      <c r="C8" s="3" t="s">
        <v>35</v>
      </c>
      <c r="D8" s="1">
        <v>59</v>
      </c>
      <c r="E8" s="1">
        <v>57</v>
      </c>
      <c r="F8" s="1">
        <f t="shared" si="0"/>
        <v>116</v>
      </c>
      <c r="G8" s="1">
        <f t="shared" si="1"/>
        <v>25</v>
      </c>
      <c r="H8" s="3" t="str">
        <f t="shared" si="2"/>
        <v>不合格</v>
      </c>
    </row>
    <row r="9" spans="1:12" ht="15.6" hidden="1" customHeight="1" x14ac:dyDescent="0.15">
      <c r="A9" s="1" t="s">
        <v>11</v>
      </c>
      <c r="B9" s="1" t="s">
        <v>44</v>
      </c>
      <c r="C9" s="3" t="s">
        <v>36</v>
      </c>
      <c r="D9" s="1">
        <v>78</v>
      </c>
      <c r="E9" s="1">
        <v>82</v>
      </c>
      <c r="F9" s="1">
        <f t="shared" si="0"/>
        <v>160</v>
      </c>
      <c r="G9" s="1">
        <f t="shared" si="1"/>
        <v>11</v>
      </c>
      <c r="H9" s="3" t="str">
        <f t="shared" si="2"/>
        <v>合格</v>
      </c>
    </row>
    <row r="10" spans="1:12" ht="15.6" hidden="1" customHeight="1" x14ac:dyDescent="0.15">
      <c r="A10" s="1" t="s">
        <v>12</v>
      </c>
      <c r="B10" s="1" t="s">
        <v>45</v>
      </c>
      <c r="C10" s="3" t="s">
        <v>36</v>
      </c>
      <c r="D10" s="1">
        <v>92</v>
      </c>
      <c r="E10" s="1">
        <v>100</v>
      </c>
      <c r="F10" s="1">
        <f t="shared" si="0"/>
        <v>192</v>
      </c>
      <c r="G10" s="1">
        <f t="shared" si="1"/>
        <v>1</v>
      </c>
      <c r="H10" s="3" t="str">
        <f t="shared" si="2"/>
        <v>合格</v>
      </c>
    </row>
    <row r="11" spans="1:12" ht="15.6" hidden="1" customHeight="1" x14ac:dyDescent="0.15">
      <c r="A11" s="1" t="s">
        <v>13</v>
      </c>
      <c r="B11" s="1" t="s">
        <v>46</v>
      </c>
      <c r="C11" s="3" t="s">
        <v>32</v>
      </c>
      <c r="D11" s="1">
        <v>68</v>
      </c>
      <c r="E11" s="1">
        <v>59</v>
      </c>
      <c r="F11" s="1">
        <f t="shared" si="0"/>
        <v>127</v>
      </c>
      <c r="G11" s="1">
        <f t="shared" si="1"/>
        <v>23</v>
      </c>
      <c r="H11" s="3" t="str">
        <f t="shared" si="2"/>
        <v>不合格</v>
      </c>
    </row>
    <row r="12" spans="1:12" ht="15.6" hidden="1" customHeight="1" x14ac:dyDescent="0.15">
      <c r="A12" s="1" t="s">
        <v>14</v>
      </c>
      <c r="B12" s="1" t="s">
        <v>47</v>
      </c>
      <c r="C12" s="3" t="s">
        <v>31</v>
      </c>
      <c r="D12" s="1">
        <v>54</v>
      </c>
      <c r="E12" s="1">
        <v>79</v>
      </c>
      <c r="F12" s="1">
        <f t="shared" si="0"/>
        <v>133</v>
      </c>
      <c r="G12" s="1">
        <f t="shared" si="1"/>
        <v>20</v>
      </c>
      <c r="H12" s="3" t="str">
        <f t="shared" si="2"/>
        <v>不合格</v>
      </c>
    </row>
    <row r="13" spans="1:12" ht="15.6" hidden="1" customHeight="1" x14ac:dyDescent="0.15">
      <c r="A13" s="1" t="s">
        <v>15</v>
      </c>
      <c r="B13" s="1" t="s">
        <v>48</v>
      </c>
      <c r="C13" s="3" t="s">
        <v>32</v>
      </c>
      <c r="D13" s="1">
        <v>97</v>
      </c>
      <c r="E13" s="1">
        <v>89</v>
      </c>
      <c r="F13" s="1">
        <f t="shared" si="0"/>
        <v>186</v>
      </c>
      <c r="G13" s="1">
        <f t="shared" si="1"/>
        <v>2</v>
      </c>
      <c r="H13" s="3" t="str">
        <f t="shared" si="2"/>
        <v>合格</v>
      </c>
    </row>
    <row r="14" spans="1:12" ht="15.6" customHeight="1" x14ac:dyDescent="0.15">
      <c r="A14" s="1" t="s">
        <v>16</v>
      </c>
      <c r="B14" s="1" t="s">
        <v>49</v>
      </c>
      <c r="C14" s="3" t="s">
        <v>34</v>
      </c>
      <c r="D14" s="1">
        <v>84</v>
      </c>
      <c r="E14" s="1">
        <v>94</v>
      </c>
      <c r="F14" s="1">
        <f t="shared" si="0"/>
        <v>178</v>
      </c>
      <c r="G14" s="1">
        <f t="shared" si="1"/>
        <v>5</v>
      </c>
      <c r="H14" s="3" t="str">
        <f t="shared" si="2"/>
        <v>合格</v>
      </c>
    </row>
    <row r="15" spans="1:12" ht="15.6" hidden="1" customHeight="1" x14ac:dyDescent="0.15">
      <c r="A15" s="1" t="s">
        <v>17</v>
      </c>
      <c r="B15" s="1" t="s">
        <v>50</v>
      </c>
      <c r="C15" s="3" t="s">
        <v>33</v>
      </c>
      <c r="D15" s="1">
        <v>73</v>
      </c>
      <c r="E15" s="1">
        <v>87</v>
      </c>
      <c r="F15" s="1">
        <f t="shared" si="0"/>
        <v>160</v>
      </c>
      <c r="G15" s="1">
        <f t="shared" si="1"/>
        <v>11</v>
      </c>
      <c r="H15" s="3" t="str">
        <f t="shared" si="2"/>
        <v>合格</v>
      </c>
    </row>
    <row r="16" spans="1:12" ht="15.6" hidden="1" customHeight="1" x14ac:dyDescent="0.15">
      <c r="A16" s="1" t="s">
        <v>18</v>
      </c>
      <c r="B16" s="1" t="s">
        <v>51</v>
      </c>
      <c r="C16" s="3" t="s">
        <v>35</v>
      </c>
      <c r="D16" s="1">
        <v>70</v>
      </c>
      <c r="E16" s="1">
        <v>98</v>
      </c>
      <c r="F16" s="1">
        <f t="shared" si="0"/>
        <v>168</v>
      </c>
      <c r="G16" s="1">
        <f t="shared" si="1"/>
        <v>8</v>
      </c>
      <c r="H16" s="3" t="str">
        <f t="shared" si="2"/>
        <v>合格</v>
      </c>
    </row>
    <row r="17" spans="1:8" ht="15.6" hidden="1" customHeight="1" x14ac:dyDescent="0.15">
      <c r="A17" s="1" t="s">
        <v>19</v>
      </c>
      <c r="B17" s="1" t="s">
        <v>52</v>
      </c>
      <c r="C17" s="3" t="s">
        <v>32</v>
      </c>
      <c r="D17" s="1">
        <v>88</v>
      </c>
      <c r="E17" s="1">
        <v>84</v>
      </c>
      <c r="F17" s="1">
        <f t="shared" si="0"/>
        <v>172</v>
      </c>
      <c r="G17" s="1">
        <f t="shared" si="1"/>
        <v>6</v>
      </c>
      <c r="H17" s="3" t="str">
        <f t="shared" si="2"/>
        <v>合格</v>
      </c>
    </row>
    <row r="18" spans="1:8" ht="15.6" hidden="1" customHeight="1" x14ac:dyDescent="0.15">
      <c r="A18" s="1" t="s">
        <v>20</v>
      </c>
      <c r="B18" s="1" t="s">
        <v>53</v>
      </c>
      <c r="C18" s="3" t="s">
        <v>31</v>
      </c>
      <c r="D18" s="1">
        <v>59</v>
      </c>
      <c r="E18" s="1">
        <v>70</v>
      </c>
      <c r="F18" s="1">
        <f t="shared" si="0"/>
        <v>129</v>
      </c>
      <c r="G18" s="1">
        <f t="shared" si="1"/>
        <v>22</v>
      </c>
      <c r="H18" s="3" t="str">
        <f t="shared" si="2"/>
        <v>不合格</v>
      </c>
    </row>
    <row r="19" spans="1:8" ht="15.6" hidden="1" customHeight="1" x14ac:dyDescent="0.15">
      <c r="A19" s="1" t="s">
        <v>21</v>
      </c>
      <c r="B19" s="1" t="s">
        <v>54</v>
      </c>
      <c r="C19" s="3" t="s">
        <v>35</v>
      </c>
      <c r="D19" s="1">
        <v>64</v>
      </c>
      <c r="E19" s="1">
        <v>72</v>
      </c>
      <c r="F19" s="1">
        <f t="shared" si="0"/>
        <v>136</v>
      </c>
      <c r="G19" s="1">
        <f t="shared" si="1"/>
        <v>18</v>
      </c>
      <c r="H19" s="3" t="str">
        <f t="shared" si="2"/>
        <v>不合格</v>
      </c>
    </row>
    <row r="20" spans="1:8" ht="15.6" hidden="1" customHeight="1" x14ac:dyDescent="0.15">
      <c r="A20" s="1" t="s">
        <v>22</v>
      </c>
      <c r="B20" s="1" t="s">
        <v>55</v>
      </c>
      <c r="C20" s="3" t="s">
        <v>33</v>
      </c>
      <c r="D20" s="1">
        <v>67</v>
      </c>
      <c r="E20" s="1">
        <v>78</v>
      </c>
      <c r="F20" s="1">
        <f t="shared" si="0"/>
        <v>145</v>
      </c>
      <c r="G20" s="1">
        <f t="shared" si="1"/>
        <v>15</v>
      </c>
      <c r="H20" s="3" t="str">
        <f t="shared" si="2"/>
        <v>合格</v>
      </c>
    </row>
    <row r="21" spans="1:8" ht="15.6" hidden="1" customHeight="1" x14ac:dyDescent="0.15">
      <c r="A21" s="1" t="s">
        <v>23</v>
      </c>
      <c r="B21" s="1" t="s">
        <v>56</v>
      </c>
      <c r="C21" s="3" t="s">
        <v>33</v>
      </c>
      <c r="D21" s="1">
        <v>92</v>
      </c>
      <c r="E21" s="1">
        <v>88</v>
      </c>
      <c r="F21" s="1">
        <f t="shared" si="0"/>
        <v>180</v>
      </c>
      <c r="G21" s="1">
        <f t="shared" si="1"/>
        <v>3</v>
      </c>
      <c r="H21" s="3" t="str">
        <f t="shared" si="2"/>
        <v>合格</v>
      </c>
    </row>
    <row r="22" spans="1:8" ht="15.6" hidden="1" customHeight="1" x14ac:dyDescent="0.15">
      <c r="A22" s="1" t="s">
        <v>24</v>
      </c>
      <c r="B22" s="1" t="s">
        <v>57</v>
      </c>
      <c r="C22" s="3" t="s">
        <v>35</v>
      </c>
      <c r="D22" s="1">
        <v>89</v>
      </c>
      <c r="E22" s="1">
        <v>71</v>
      </c>
      <c r="F22" s="1">
        <f t="shared" si="0"/>
        <v>160</v>
      </c>
      <c r="G22" s="1">
        <f t="shared" si="1"/>
        <v>11</v>
      </c>
      <c r="H22" s="3" t="str">
        <f t="shared" si="2"/>
        <v>合格</v>
      </c>
    </row>
    <row r="23" spans="1:8" ht="15.6" hidden="1" customHeight="1" x14ac:dyDescent="0.15">
      <c r="A23" s="1" t="s">
        <v>25</v>
      </c>
      <c r="B23" s="1" t="s">
        <v>58</v>
      </c>
      <c r="C23" s="3" t="s">
        <v>32</v>
      </c>
      <c r="D23" s="1">
        <v>87</v>
      </c>
      <c r="E23" s="1">
        <v>80</v>
      </c>
      <c r="F23" s="1">
        <f t="shared" si="0"/>
        <v>167</v>
      </c>
      <c r="G23" s="1">
        <f t="shared" si="1"/>
        <v>10</v>
      </c>
      <c r="H23" s="3" t="str">
        <f t="shared" si="2"/>
        <v>合格</v>
      </c>
    </row>
    <row r="24" spans="1:8" ht="15.6" customHeight="1" x14ac:dyDescent="0.15">
      <c r="A24" s="1" t="s">
        <v>26</v>
      </c>
      <c r="B24" s="1" t="s">
        <v>59</v>
      </c>
      <c r="C24" s="3" t="s">
        <v>34</v>
      </c>
      <c r="D24" s="1">
        <v>64</v>
      </c>
      <c r="E24" s="1">
        <v>58</v>
      </c>
      <c r="F24" s="1">
        <f t="shared" si="0"/>
        <v>122</v>
      </c>
      <c r="G24" s="1">
        <f t="shared" si="1"/>
        <v>24</v>
      </c>
      <c r="H24" s="3" t="str">
        <f t="shared" si="2"/>
        <v>不合格</v>
      </c>
    </row>
    <row r="25" spans="1:8" ht="15.6" hidden="1" customHeight="1" x14ac:dyDescent="0.15">
      <c r="A25" s="1" t="s">
        <v>27</v>
      </c>
      <c r="B25" s="1" t="s">
        <v>60</v>
      </c>
      <c r="C25" s="3" t="s">
        <v>31</v>
      </c>
      <c r="D25" s="1">
        <v>54</v>
      </c>
      <c r="E25" s="1">
        <v>78</v>
      </c>
      <c r="F25" s="1">
        <f t="shared" si="0"/>
        <v>132</v>
      </c>
      <c r="G25" s="1">
        <f t="shared" si="1"/>
        <v>21</v>
      </c>
      <c r="H25" s="3" t="str">
        <f t="shared" si="2"/>
        <v>不合格</v>
      </c>
    </row>
    <row r="26" spans="1:8" ht="15.6" hidden="1" customHeight="1" x14ac:dyDescent="0.15">
      <c r="A26" s="1" t="s">
        <v>28</v>
      </c>
      <c r="B26" s="1" t="s">
        <v>61</v>
      </c>
      <c r="C26" s="3" t="s">
        <v>36</v>
      </c>
      <c r="D26" s="1">
        <v>84</v>
      </c>
      <c r="E26" s="1">
        <v>96</v>
      </c>
      <c r="F26" s="1">
        <f t="shared" si="0"/>
        <v>180</v>
      </c>
      <c r="G26" s="1">
        <f t="shared" si="1"/>
        <v>3</v>
      </c>
      <c r="H26" s="3" t="str">
        <f t="shared" si="2"/>
        <v>合格</v>
      </c>
    </row>
    <row r="27" spans="1:8" ht="15.6" hidden="1" customHeight="1" x14ac:dyDescent="0.15">
      <c r="A27" s="1" t="s">
        <v>29</v>
      </c>
      <c r="B27" s="1" t="s">
        <v>62</v>
      </c>
      <c r="C27" s="3" t="s">
        <v>35</v>
      </c>
      <c r="D27" s="1">
        <v>86</v>
      </c>
      <c r="E27" s="1">
        <v>82</v>
      </c>
      <c r="F27" s="1">
        <f t="shared" si="0"/>
        <v>168</v>
      </c>
      <c r="G27" s="1">
        <f t="shared" si="1"/>
        <v>8</v>
      </c>
      <c r="H27" s="3" t="str">
        <f t="shared" si="2"/>
        <v>合格</v>
      </c>
    </row>
    <row r="28" spans="1:8" ht="15.6" customHeight="1" x14ac:dyDescent="0.15">
      <c r="A28" s="1" t="s">
        <v>30</v>
      </c>
      <c r="B28" s="1" t="s">
        <v>63</v>
      </c>
      <c r="C28" s="3" t="s">
        <v>34</v>
      </c>
      <c r="D28" s="1">
        <v>77</v>
      </c>
      <c r="E28" s="1">
        <v>79</v>
      </c>
      <c r="F28" s="1">
        <f t="shared" si="0"/>
        <v>156</v>
      </c>
      <c r="G28" s="1">
        <f t="shared" si="1"/>
        <v>14</v>
      </c>
      <c r="H28" s="3" t="str">
        <f t="shared" si="2"/>
        <v>合格</v>
      </c>
    </row>
  </sheetData>
  <autoFilter ref="A3:H28" xr:uid="{00000000-0009-0000-0000-000003000000}">
    <filterColumn colId="2">
      <filters>
        <filter val="横浜"/>
      </filters>
    </filterColumn>
  </autoFilter>
  <mergeCells count="1">
    <mergeCell ref="A1:H1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英語検定試験成績表</vt:lpstr>
      <vt:lpstr>英語検定試験成績表計</vt:lpstr>
      <vt:lpstr>関数の入力　完成</vt:lpstr>
      <vt:lpstr>並べ替え　完成</vt:lpstr>
      <vt:lpstr>フィルター　完成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中河純子</dc:creator>
  <cp:lastModifiedBy>F-manager3</cp:lastModifiedBy>
  <dcterms:created xsi:type="dcterms:W3CDTF">2016-03-26T05:28:35Z</dcterms:created>
  <dcterms:modified xsi:type="dcterms:W3CDTF">2023-05-22T06:44:24Z</dcterms:modified>
</cp:coreProperties>
</file>